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eqimco.sharepoint.com/sites/hub-portfolio/SEQI/Monthly Reports/2403/"/>
    </mc:Choice>
  </mc:AlternateContent>
  <xr:revisionPtr revIDLastSave="1" documentId="8_{C6B89C4C-5732-43FD-981B-CB3C17CAA87B}" xr6:coauthVersionLast="47" xr6:coauthVersionMax="47" xr10:uidLastSave="{48457141-DEB7-4CB0-97EC-85A90E4567FF}"/>
  <bookViews>
    <workbookView xWindow="28680" yWindow="-120" windowWidth="29040" windowHeight="15840" xr2:uid="{6B05CCFD-C885-4A30-85B9-9DF6C050FD78}"/>
  </bookViews>
  <sheets>
    <sheet name="Outputs" sheetId="1" r:id="rId1"/>
  </sheets>
  <externalReferences>
    <externalReference r:id="rId2"/>
  </externalReferences>
  <definedNames>
    <definedName name="_xlnm._FilterDatabase" localSheetId="0" hidden="1">Outputs!$A$1:$R$62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1" l="1"/>
  <c r="A3" i="1" s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</calcChain>
</file>

<file path=xl/sharedStrings.xml><?xml version="1.0" encoding="utf-8"?>
<sst xmlns="http://schemas.openxmlformats.org/spreadsheetml/2006/main" count="515" uniqueCount="140">
  <si>
    <t>Data Date (Month End)</t>
  </si>
  <si>
    <t>Fund ISIN Primary fund ISIN in case of multiple share classes</t>
  </si>
  <si>
    <t>Fund Name</t>
  </si>
  <si>
    <t>Fund Currency</t>
  </si>
  <si>
    <t>Total Net Assets</t>
  </si>
  <si>
    <t>Cash</t>
  </si>
  <si>
    <t>Holding Name</t>
  </si>
  <si>
    <t>Holding Currency (ISO Code)</t>
  </si>
  <si>
    <t>Holding Country (domicile)
(ISO Code)</t>
  </si>
  <si>
    <t>Holding ISIN
(or WKN)</t>
  </si>
  <si>
    <t>Holding Sedol, Cusip or
Valor Code</t>
  </si>
  <si>
    <t>Number of shares or Par value
(in Holding Currency)</t>
  </si>
  <si>
    <t>Number of shares or Par value
(in Fund Currency)</t>
  </si>
  <si>
    <t>Holding Market Value
(in Fund Currency)</t>
  </si>
  <si>
    <t>% of holding in TNA</t>
  </si>
  <si>
    <t>Holding - 
Maturity Date</t>
  </si>
  <si>
    <t>Holding - Coupon Rate</t>
  </si>
  <si>
    <t>Holding CIC</t>
  </si>
  <si>
    <t>Holdings Price</t>
  </si>
  <si>
    <t>GG00BV54HY67</t>
  </si>
  <si>
    <t>Sequoia Economic Infrastructure Income Fund Ltd</t>
  </si>
  <si>
    <t>GBP</t>
  </si>
  <si>
    <t>Revolving Credit Facility</t>
  </si>
  <si>
    <t>GBR</t>
  </si>
  <si>
    <t>N/A</t>
  </si>
  <si>
    <t>W.-a. price:</t>
  </si>
  <si>
    <t>4000 Connecticut B Note</t>
  </si>
  <si>
    <t>USD</t>
  </si>
  <si>
    <t>USA</t>
  </si>
  <si>
    <t>14/02/2024</t>
  </si>
  <si>
    <t>XL85</t>
  </si>
  <si>
    <t>4000 Connecticut Unsecured Note</t>
  </si>
  <si>
    <t>Aliwin Plus Tranche B</t>
  </si>
  <si>
    <t>EUR</t>
  </si>
  <si>
    <t>SPA</t>
  </si>
  <si>
    <t>31/12/2038</t>
  </si>
  <si>
    <t>AP Wireless Junior</t>
  </si>
  <si>
    <t>06/11/2028</t>
  </si>
  <si>
    <t>XL81</t>
  </si>
  <si>
    <t>AP Wireless US Holdco</t>
  </si>
  <si>
    <t>30/03/2027</t>
  </si>
  <si>
    <t>XL</t>
  </si>
  <si>
    <t>Atlas Air</t>
  </si>
  <si>
    <t>15/02/2030</t>
  </si>
  <si>
    <t>XL21</t>
  </si>
  <si>
    <t>Brightline</t>
  </si>
  <si>
    <t>01/01/2028</t>
  </si>
  <si>
    <t>Bulb Senior TL 2022</t>
  </si>
  <si>
    <t>31/12/2022</t>
  </si>
  <si>
    <t>Clyde Street Facility B Senior Secured 2019</t>
  </si>
  <si>
    <t>23/12/2023</t>
  </si>
  <si>
    <t>Clyde Street Facility C</t>
  </si>
  <si>
    <t>Clyde Street Facility D</t>
  </si>
  <si>
    <t>Clyde Street Senior Secured 2019</t>
  </si>
  <si>
    <t>Euroports 2nd Lien 2030</t>
  </si>
  <si>
    <t>BEL</t>
  </si>
  <si>
    <t>30/06/2030</t>
  </si>
  <si>
    <t>Exeltium Mezzanine</t>
  </si>
  <si>
    <t>FRA</t>
  </si>
  <si>
    <t>31/12/2031</t>
  </si>
  <si>
    <t>Expedient Data Centers Senior Secured 2026</t>
  </si>
  <si>
    <t>31/12/2026</t>
  </si>
  <si>
    <t>Generation Bridge Northeast</t>
  </si>
  <si>
    <t>24/08/2029</t>
  </si>
  <si>
    <t>GenOn Bowline Senior Secured 2026</t>
  </si>
  <si>
    <t>25/06/2026</t>
  </si>
  <si>
    <t>Hawkeye Solar HoldCo 2030 1, 2, and 3</t>
  </si>
  <si>
    <t>28/04/2030</t>
  </si>
  <si>
    <t>Infinis Energy</t>
  </si>
  <si>
    <t>25/01/2032</t>
  </si>
  <si>
    <t>Jetpeaks Tranche A</t>
  </si>
  <si>
    <t>31/03/2027</t>
  </si>
  <si>
    <t>XL64</t>
  </si>
  <si>
    <t>Jetpeaks Tranche B</t>
  </si>
  <si>
    <t>Jetpeaks Tranche C</t>
  </si>
  <si>
    <t>Kenai HoldCo 2024</t>
  </si>
  <si>
    <t>DEU</t>
  </si>
  <si>
    <t>31/03/2026</t>
  </si>
  <si>
    <t>Kraftwerk Obernburg Mezzanine 2027</t>
  </si>
  <si>
    <t>30/12/2026</t>
  </si>
  <si>
    <t>Lightspeed Fibre Group Ltd</t>
  </si>
  <si>
    <t>31/10/2033</t>
  </si>
  <si>
    <t>Madrid Metro</t>
  </si>
  <si>
    <t>Montreux HoldCo Facility</t>
  </si>
  <si>
    <t>30/06/2026</t>
  </si>
  <si>
    <t>Native Dancer 2.0</t>
  </si>
  <si>
    <t>HOL</t>
  </si>
  <si>
    <t>31/03/2033</t>
  </si>
  <si>
    <t>Perc Holdco</t>
  </si>
  <si>
    <t>13/08/2025</t>
  </si>
  <si>
    <t>Project Nimble</t>
  </si>
  <si>
    <t>15/08/2026</t>
  </si>
  <si>
    <t>Project Ocean II</t>
  </si>
  <si>
    <t>31/05/2026</t>
  </si>
  <si>
    <t>Project Octopus</t>
  </si>
  <si>
    <t>19/07/2029</t>
  </si>
  <si>
    <t>Project Shark</t>
  </si>
  <si>
    <t>CHF</t>
  </si>
  <si>
    <t>CHE</t>
  </si>
  <si>
    <t>29/06/2027</t>
  </si>
  <si>
    <t>Project Sienna</t>
  </si>
  <si>
    <t>01/12/2028</t>
  </si>
  <si>
    <t>01/12/2024</t>
  </si>
  <si>
    <t>Project Tyre</t>
  </si>
  <si>
    <t>15/08/2027</t>
  </si>
  <si>
    <t>Project Ventus Takeout Facility</t>
  </si>
  <si>
    <t>30/09/2024</t>
  </si>
  <si>
    <t>Roseton</t>
  </si>
  <si>
    <t>31/12/2028</t>
  </si>
  <si>
    <t>Sacramento Data Centre Senior Secured 2028</t>
  </si>
  <si>
    <t>24/07/2028</t>
  </si>
  <si>
    <t>Salt Creek  Equity (various vehicles)</t>
  </si>
  <si>
    <t>12/07/2028</t>
  </si>
  <si>
    <t>Salt Creek First Lien Facility 2021</t>
  </si>
  <si>
    <t>13/07/2026</t>
  </si>
  <si>
    <t>Salt Creek First Out 2L Facility 2027</t>
  </si>
  <si>
    <t>12/07/2027</t>
  </si>
  <si>
    <t>Salt Creek Second Out 2L Facility 2027</t>
  </si>
  <si>
    <t>Salt Creek Series B Preferred Equity</t>
  </si>
  <si>
    <t>Salt Lake Potash Guarantee Facility</t>
  </si>
  <si>
    <t>AUD</t>
  </si>
  <si>
    <t>AUS</t>
  </si>
  <si>
    <t>Scandlines Mezzanine 2032</t>
  </si>
  <si>
    <t>DEN</t>
  </si>
  <si>
    <t>31/12/2032</t>
  </si>
  <si>
    <t>Serrezuela Solar VI  Tranche B</t>
  </si>
  <si>
    <t>Sheppey (A249) Mezzanine</t>
  </si>
  <si>
    <t>30/09/2032</t>
  </si>
  <si>
    <t>Sunrun Radcliffe HoldCo 2024</t>
  </si>
  <si>
    <t>Texas Power</t>
  </si>
  <si>
    <t>15/12/2028</t>
  </si>
  <si>
    <t>Tracy Hills Facility B</t>
  </si>
  <si>
    <t>31/01/2029</t>
  </si>
  <si>
    <t>Tracy Hills TL 2025</t>
  </si>
  <si>
    <t>Westinghouse</t>
  </si>
  <si>
    <t>01/08/2025</t>
  </si>
  <si>
    <t>Workdry</t>
  </si>
  <si>
    <t>15/09/2026</t>
  </si>
  <si>
    <t>ZOA Equity</t>
  </si>
  <si>
    <t>ZOA Preferred Equity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</si>
</sst>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General;;&quot;&quot;"/>
    <numFmt numFmtId="165" formatCode="_-* #,##0_-;\-* #,##0_-;_-* &quot;-&quot;??_-;_-@_-"/>
    <numFmt numFmtId="166" formatCode="0.0"/>
    <numFmt numFmtId="167" formatCode="dd/mm/yyyy;@"/>
    <numFmt numFmtId="168" formatCode="_-* #,##0.0_-;\-* #,##0.0_-;_-* &quot;-&quot;??_-;_-@_-"/>
    <numFmt numFmtId="169" formatCode="dd\-mm\-yy;@"/>
  </numFmts>
  <fonts count="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0" xfId="1" applyNumberFormat="1" applyFont="1" applyAlignment="1">
      <alignment horizontal="center"/>
    </xf>
    <xf numFmtId="165" fontId="0" fillId="0" borderId="0" xfId="1" applyNumberFormat="1" applyFont="1"/>
    <xf numFmtId="166" fontId="0" fillId="0" borderId="0" xfId="1" applyNumberFormat="1" applyFont="1" applyAlignment="1">
      <alignment horizontal="right"/>
    </xf>
    <xf numFmtId="167" fontId="0" fillId="0" borderId="0" xfId="1" applyNumberFormat="1" applyFont="1" applyAlignment="1">
      <alignment horizontal="center"/>
    </xf>
    <xf numFmtId="168" fontId="0" fillId="0" borderId="0" xfId="1" applyNumberFormat="1" applyFont="1" applyAlignment="1">
      <alignment horizontal="right"/>
    </xf>
    <xf numFmtId="0" fontId="0" fillId="0" borderId="0" xfId="0" applyAlignment="1">
      <alignment horizontal="left" wrapText="1"/>
    </xf>
    <xf numFmtId="0" fontId="0" fillId="0" borderId="0" xfId="1" applyNumberFormat="1" applyFont="1" applyAlignment="1">
      <alignment horizontal="left" wrapText="1"/>
    </xf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169" fontId="0" fillId="0" borderId="0" xfId="0" applyNumberFormat="1" applyAlignment="1">
      <alignment horizontal="center"/>
    </xf>
    <xf numFmtId="167" fontId="0" fillId="0" borderId="0" xfId="0" applyNumberFormat="1" applyAlignment="1">
      <alignment horizontal="center"/>
    </xf>
    <xf numFmtId="43" fontId="0" fillId="0" borderId="2" xfId="1" applyFont="1" applyBorder="1" applyAlignment="1">
      <alignment horizontal="right"/>
    </xf>
    <xf numFmtId="0" fontId="0" fillId="0" borderId="3" xfId="0" applyBorder="1"/>
    <xf numFmtId="43" fontId="0" fillId="0" borderId="4" xfId="0" applyNumberForma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seqimco.sharepoint.com/sites/hub-portfolio/Shared%20Documents/PM/Library/Reporting/6.%20Full%20Portfolio%20Holdings.xlsx" TargetMode="External"/><Relationship Id="rId1" Type="http://schemas.openxmlformats.org/officeDocument/2006/relationships/externalLinkPath" Target="/sites/hub-portfolio/Shared%20Documents/PM/Library/Reporting/6.%20Full%20Portfolio%20Holding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Queries"/>
      <sheetName val="Outputs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FF8714-A0D5-42BD-BA06-E4CACD14B1D1}">
  <dimension ref="A1:T64"/>
  <sheetViews>
    <sheetView tabSelected="1" topLeftCell="E30" zoomScale="70" zoomScaleNormal="70" workbookViewId="0">
      <selection activeCell="G34" sqref="G34"/>
    </sheetView>
  </sheetViews>
  <sheetFormatPr defaultRowHeight="14.5" x14ac:dyDescent="0.35"/>
  <cols>
    <col min="1" max="1" width="14.54296875" style="1" customWidth="1"/>
    <col min="2" max="2" width="29.81640625" customWidth="1"/>
    <col min="3" max="3" width="51.453125" customWidth="1"/>
    <col min="4" max="4" width="10.453125" customWidth="1"/>
    <col min="5" max="5" width="18.81640625" customWidth="1"/>
    <col min="6" max="6" width="14.54296875" customWidth="1"/>
    <col min="7" max="7" width="46.54296875" customWidth="1"/>
    <col min="8" max="9" width="19" style="1" customWidth="1"/>
    <col min="10" max="10" width="17" style="2" customWidth="1"/>
    <col min="11" max="11" width="16.1796875" style="3" customWidth="1"/>
    <col min="12" max="13" width="21.453125" style="4" customWidth="1"/>
    <col min="14" max="14" width="19.54296875" style="4" customWidth="1"/>
    <col min="15" max="15" width="11.81640625" style="5" customWidth="1"/>
    <col min="16" max="16" width="18.54296875" style="6" customWidth="1"/>
    <col min="17" max="17" width="14.453125" style="7" customWidth="1"/>
    <col min="18" max="18" width="13.54296875" style="1" customWidth="1"/>
    <col min="19" max="19" width="11" customWidth="1"/>
    <col min="20" max="20" width="10.54296875" customWidth="1"/>
  </cols>
  <sheetData>
    <row r="1" spans="1:20" s="10" customFormat="1" ht="65.25" customHeight="1" x14ac:dyDescent="0.35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8" t="s">
        <v>6</v>
      </c>
      <c r="H1" s="8" t="s">
        <v>7</v>
      </c>
      <c r="I1" s="8" t="s">
        <v>8</v>
      </c>
      <c r="J1" s="8" t="s">
        <v>9</v>
      </c>
      <c r="K1" s="8" t="s">
        <v>10</v>
      </c>
      <c r="L1" s="9" t="s">
        <v>11</v>
      </c>
      <c r="M1" s="9" t="s">
        <v>12</v>
      </c>
      <c r="N1" s="9" t="s">
        <v>13</v>
      </c>
      <c r="O1" s="9" t="s">
        <v>14</v>
      </c>
      <c r="P1" s="8" t="s">
        <v>15</v>
      </c>
      <c r="Q1" s="9" t="s">
        <v>16</v>
      </c>
      <c r="R1" s="8" t="s">
        <v>17</v>
      </c>
      <c r="T1" s="11" t="s">
        <v>18</v>
      </c>
    </row>
    <row r="2" spans="1:20" x14ac:dyDescent="0.35">
      <c r="A2" s="12" t="e">
        <f>[1]!h_HistoricalMonthlyData[[#This Row],[h_MonthEnd]]</f>
        <v>#VALUE!</v>
      </c>
      <c r="B2" t="s">
        <v>19</v>
      </c>
      <c r="C2" t="s">
        <v>20</v>
      </c>
      <c r="D2" t="s">
        <v>21</v>
      </c>
      <c r="E2" s="4">
        <v>1524282545</v>
      </c>
      <c r="F2" s="4">
        <v>98458799.071164995</v>
      </c>
      <c r="G2" t="s">
        <v>22</v>
      </c>
      <c r="H2" s="1" t="s">
        <v>21</v>
      </c>
      <c r="I2" s="1" t="s">
        <v>23</v>
      </c>
      <c r="J2" s="3"/>
      <c r="L2" s="4">
        <v>0</v>
      </c>
      <c r="M2" s="4">
        <v>0</v>
      </c>
      <c r="N2" s="4">
        <v>0</v>
      </c>
      <c r="O2" s="5">
        <v>0</v>
      </c>
      <c r="P2" s="13"/>
      <c r="Q2" s="7">
        <v>3.53</v>
      </c>
      <c r="T2" s="14" t="s">
        <v>24</v>
      </c>
    </row>
    <row r="3" spans="1:20" x14ac:dyDescent="0.35">
      <c r="A3" s="12" t="e">
        <f>A2</f>
        <v>#VALUE!</v>
      </c>
      <c r="B3" t="s">
        <v>19</v>
      </c>
      <c r="C3" t="s">
        <v>20</v>
      </c>
      <c r="D3" t="s">
        <v>21</v>
      </c>
      <c r="E3" s="4">
        <v>1524282545</v>
      </c>
      <c r="F3" s="4">
        <v>98458799.071164995</v>
      </c>
      <c r="G3" t="s">
        <v>26</v>
      </c>
      <c r="H3" s="1" t="s">
        <v>27</v>
      </c>
      <c r="I3" s="1" t="s">
        <v>28</v>
      </c>
      <c r="J3" s="3">
        <v>0</v>
      </c>
      <c r="K3" s="3">
        <v>0</v>
      </c>
      <c r="L3" s="4">
        <v>72986830.569999993</v>
      </c>
      <c r="M3" s="4">
        <v>57811350.949999996</v>
      </c>
      <c r="N3" s="4">
        <v>28547245.100000001</v>
      </c>
      <c r="O3" s="5">
        <v>1.8728315950111467</v>
      </c>
      <c r="P3" s="13" t="s">
        <v>29</v>
      </c>
      <c r="Q3" s="7">
        <v>10.25</v>
      </c>
      <c r="R3" s="1" t="s">
        <v>30</v>
      </c>
      <c r="T3" s="14">
        <v>49.3800000015395</v>
      </c>
    </row>
    <row r="4" spans="1:20" x14ac:dyDescent="0.35">
      <c r="A4" s="12" t="e">
        <f t="shared" ref="A4:A63" si="0">A3</f>
        <v>#VALUE!</v>
      </c>
      <c r="B4" t="s">
        <v>19</v>
      </c>
      <c r="C4" t="s">
        <v>20</v>
      </c>
      <c r="D4" t="s">
        <v>21</v>
      </c>
      <c r="E4" s="4">
        <v>1524282545</v>
      </c>
      <c r="F4" s="4">
        <v>98458799.071164995</v>
      </c>
      <c r="G4" t="s">
        <v>31</v>
      </c>
      <c r="H4" s="1" t="s">
        <v>27</v>
      </c>
      <c r="I4" s="1" t="s">
        <v>28</v>
      </c>
      <c r="J4" s="3">
        <v>0</v>
      </c>
      <c r="K4" s="3">
        <v>0</v>
      </c>
      <c r="L4" s="4">
        <v>9589787</v>
      </c>
      <c r="M4" s="4">
        <v>7595870.8909999998</v>
      </c>
      <c r="N4" s="4">
        <v>4413200.9879999999</v>
      </c>
      <c r="O4" s="5">
        <v>0.2895264399947583</v>
      </c>
      <c r="P4" s="13" t="s">
        <v>29</v>
      </c>
      <c r="Q4" s="7">
        <v>14.475</v>
      </c>
      <c r="R4" s="1" t="s">
        <v>30</v>
      </c>
      <c r="T4" s="14">
        <v>58.100000004331299</v>
      </c>
    </row>
    <row r="5" spans="1:20" x14ac:dyDescent="0.35">
      <c r="A5" s="12" t="e">
        <f t="shared" si="0"/>
        <v>#VALUE!</v>
      </c>
      <c r="B5" t="s">
        <v>19</v>
      </c>
      <c r="C5" t="s">
        <v>20</v>
      </c>
      <c r="D5" t="s">
        <v>21</v>
      </c>
      <c r="E5" s="4">
        <v>1524282545</v>
      </c>
      <c r="F5" s="4">
        <v>98458799.071164995</v>
      </c>
      <c r="G5" t="s">
        <v>32</v>
      </c>
      <c r="H5" s="1" t="s">
        <v>33</v>
      </c>
      <c r="I5" s="1" t="s">
        <v>34</v>
      </c>
      <c r="J5" s="3">
        <v>0</v>
      </c>
      <c r="K5" s="3">
        <v>0</v>
      </c>
      <c r="L5" s="4">
        <v>4808481.5</v>
      </c>
      <c r="M5" s="4">
        <v>4111921.926</v>
      </c>
      <c r="N5" s="4">
        <v>0</v>
      </c>
      <c r="O5" s="5">
        <v>0</v>
      </c>
      <c r="P5" s="13" t="s">
        <v>35</v>
      </c>
      <c r="Q5" s="7">
        <v>0</v>
      </c>
      <c r="R5" s="1" t="s">
        <v>30</v>
      </c>
      <c r="T5" s="14">
        <v>0</v>
      </c>
    </row>
    <row r="6" spans="1:20" x14ac:dyDescent="0.35">
      <c r="A6" s="12" t="e">
        <f t="shared" si="0"/>
        <v>#VALUE!</v>
      </c>
      <c r="B6" t="s">
        <v>19</v>
      </c>
      <c r="C6" t="s">
        <v>20</v>
      </c>
      <c r="D6" t="s">
        <v>21</v>
      </c>
      <c r="E6" s="4">
        <v>1524282545</v>
      </c>
      <c r="F6" s="4">
        <v>98458799.071164995</v>
      </c>
      <c r="G6" t="s">
        <v>36</v>
      </c>
      <c r="H6" s="1" t="s">
        <v>33</v>
      </c>
      <c r="I6" s="1" t="s">
        <v>28</v>
      </c>
      <c r="J6" s="3">
        <v>0</v>
      </c>
      <c r="K6" s="3">
        <v>0</v>
      </c>
      <c r="L6" s="4">
        <v>74040058.700000003</v>
      </c>
      <c r="M6" s="4">
        <v>63314570.460000001</v>
      </c>
      <c r="N6" s="4">
        <v>59908246.57</v>
      </c>
      <c r="O6" s="5">
        <v>3.9302586496521221</v>
      </c>
      <c r="P6" s="13" t="s">
        <v>37</v>
      </c>
      <c r="Q6" s="7">
        <v>6.25</v>
      </c>
      <c r="R6" s="1" t="s">
        <v>38</v>
      </c>
      <c r="T6" s="14">
        <v>94.62000000118141</v>
      </c>
    </row>
    <row r="7" spans="1:20" x14ac:dyDescent="0.35">
      <c r="A7" s="12" t="e">
        <f t="shared" si="0"/>
        <v>#VALUE!</v>
      </c>
      <c r="B7" t="s">
        <v>19</v>
      </c>
      <c r="C7" t="s">
        <v>20</v>
      </c>
      <c r="D7" t="s">
        <v>21</v>
      </c>
      <c r="E7" s="4">
        <v>1524282545</v>
      </c>
      <c r="F7" s="4">
        <v>98458799.071164995</v>
      </c>
      <c r="G7" t="s">
        <v>39</v>
      </c>
      <c r="H7" s="1" t="s">
        <v>27</v>
      </c>
      <c r="I7" s="1" t="s">
        <v>28</v>
      </c>
      <c r="J7" s="3">
        <v>0</v>
      </c>
      <c r="K7" s="3">
        <v>0</v>
      </c>
      <c r="L7" s="4">
        <v>50000000</v>
      </c>
      <c r="M7" s="4">
        <v>39603960.399999999</v>
      </c>
      <c r="N7" s="4">
        <v>39176237.620000005</v>
      </c>
      <c r="O7" s="5">
        <v>2.5701427696923478</v>
      </c>
      <c r="P7" s="13" t="s">
        <v>40</v>
      </c>
      <c r="Q7" s="7">
        <v>7.77</v>
      </c>
      <c r="R7" s="1" t="s">
        <v>41</v>
      </c>
      <c r="T7" s="14">
        <v>98.919999980608026</v>
      </c>
    </row>
    <row r="8" spans="1:20" x14ac:dyDescent="0.35">
      <c r="A8" s="12" t="e">
        <f t="shared" si="0"/>
        <v>#VALUE!</v>
      </c>
      <c r="B8" t="s">
        <v>19</v>
      </c>
      <c r="C8" t="s">
        <v>20</v>
      </c>
      <c r="D8" t="s">
        <v>21</v>
      </c>
      <c r="E8" s="4">
        <v>1524282545</v>
      </c>
      <c r="F8" s="4">
        <v>98458799.071164995</v>
      </c>
      <c r="G8" t="s">
        <v>42</v>
      </c>
      <c r="H8" s="1" t="s">
        <v>27</v>
      </c>
      <c r="I8" s="1" t="s">
        <v>28</v>
      </c>
      <c r="J8" s="3">
        <v>0</v>
      </c>
      <c r="K8" s="3">
        <v>0</v>
      </c>
      <c r="L8" s="4">
        <v>30000000</v>
      </c>
      <c r="M8" s="4">
        <v>23762376.239999998</v>
      </c>
      <c r="N8" s="4">
        <v>23496237.619999997</v>
      </c>
      <c r="O8" s="5">
        <v>1.5414620929087657</v>
      </c>
      <c r="P8" s="13" t="s">
        <v>43</v>
      </c>
      <c r="Q8" s="7">
        <v>8.5</v>
      </c>
      <c r="R8" s="1" t="s">
        <v>44</v>
      </c>
      <c r="T8" s="14">
        <v>98.879999974278661</v>
      </c>
    </row>
    <row r="9" spans="1:20" x14ac:dyDescent="0.35">
      <c r="A9" s="12" t="e">
        <f t="shared" si="0"/>
        <v>#VALUE!</v>
      </c>
      <c r="B9" t="s">
        <v>19</v>
      </c>
      <c r="C9" t="s">
        <v>20</v>
      </c>
      <c r="D9" t="s">
        <v>21</v>
      </c>
      <c r="E9" s="4">
        <v>1524282545</v>
      </c>
      <c r="F9" s="4">
        <v>98458799.071164995</v>
      </c>
      <c r="G9" t="s">
        <v>45</v>
      </c>
      <c r="H9" s="1" t="s">
        <v>27</v>
      </c>
      <c r="I9" s="1" t="s">
        <v>28</v>
      </c>
      <c r="J9" s="3">
        <v>0</v>
      </c>
      <c r="K9" s="3">
        <v>0</v>
      </c>
      <c r="L9" s="4">
        <v>20000000</v>
      </c>
      <c r="M9" s="4">
        <v>15841584.16</v>
      </c>
      <c r="N9" s="4">
        <v>15049504.949999999</v>
      </c>
      <c r="O9" s="5">
        <v>0.98731727915968481</v>
      </c>
      <c r="P9" s="13" t="s">
        <v>46</v>
      </c>
      <c r="Q9" s="7">
        <v>8</v>
      </c>
      <c r="R9" s="1" t="s">
        <v>30</v>
      </c>
      <c r="T9" s="14">
        <v>94.999999987374991</v>
      </c>
    </row>
    <row r="10" spans="1:20" x14ac:dyDescent="0.35">
      <c r="A10" s="12" t="e">
        <f t="shared" si="0"/>
        <v>#VALUE!</v>
      </c>
      <c r="B10" t="s">
        <v>19</v>
      </c>
      <c r="C10" t="s">
        <v>20</v>
      </c>
      <c r="D10" t="s">
        <v>21</v>
      </c>
      <c r="E10" s="4">
        <v>1524282545</v>
      </c>
      <c r="F10" s="4">
        <v>98458799.071164995</v>
      </c>
      <c r="G10" t="s">
        <v>47</v>
      </c>
      <c r="H10" s="1" t="s">
        <v>21</v>
      </c>
      <c r="I10" s="1" t="s">
        <v>23</v>
      </c>
      <c r="J10" s="3">
        <v>0</v>
      </c>
      <c r="K10" s="3">
        <v>0</v>
      </c>
      <c r="L10" s="4">
        <v>19874861.41</v>
      </c>
      <c r="M10" s="4">
        <v>19874861.41</v>
      </c>
      <c r="N10" s="4">
        <v>12328376.529999999</v>
      </c>
      <c r="O10" s="5">
        <v>0.80879864238030741</v>
      </c>
      <c r="P10" s="13" t="s">
        <v>48</v>
      </c>
      <c r="Q10" s="7">
        <v>14.7</v>
      </c>
      <c r="R10" s="1" t="s">
        <v>30</v>
      </c>
      <c r="T10" s="14">
        <v>62.029999986802423</v>
      </c>
    </row>
    <row r="11" spans="1:20" x14ac:dyDescent="0.35">
      <c r="A11" s="12" t="e">
        <f t="shared" si="0"/>
        <v>#VALUE!</v>
      </c>
      <c r="B11" t="s">
        <v>19</v>
      </c>
      <c r="C11" t="s">
        <v>20</v>
      </c>
      <c r="D11" t="s">
        <v>21</v>
      </c>
      <c r="E11" s="4">
        <v>1524282545</v>
      </c>
      <c r="F11" s="4">
        <v>98458799.071164995</v>
      </c>
      <c r="G11" t="s">
        <v>47</v>
      </c>
      <c r="H11" s="1" t="s">
        <v>21</v>
      </c>
      <c r="I11" s="1" t="s">
        <v>23</v>
      </c>
      <c r="J11" s="3">
        <v>0</v>
      </c>
      <c r="K11" s="3">
        <v>0</v>
      </c>
      <c r="L11" s="4">
        <v>11352215.609999999</v>
      </c>
      <c r="M11" s="4">
        <v>11352215.609999999</v>
      </c>
      <c r="N11" s="4">
        <v>7041779.3430000003</v>
      </c>
      <c r="O11" s="5">
        <v>0.46197336354068141</v>
      </c>
      <c r="P11" s="13" t="s">
        <v>48</v>
      </c>
      <c r="Q11" s="7">
        <v>14.7</v>
      </c>
      <c r="R11" s="1" t="s">
        <v>30</v>
      </c>
      <c r="T11" s="14">
        <v>62.030000001030636</v>
      </c>
    </row>
    <row r="12" spans="1:20" x14ac:dyDescent="0.35">
      <c r="A12" s="12" t="e">
        <f t="shared" si="0"/>
        <v>#VALUE!</v>
      </c>
      <c r="B12" t="s">
        <v>19</v>
      </c>
      <c r="C12" t="s">
        <v>20</v>
      </c>
      <c r="D12" t="s">
        <v>21</v>
      </c>
      <c r="E12" s="4">
        <v>1524282545</v>
      </c>
      <c r="F12" s="4">
        <v>98458799.071164995</v>
      </c>
      <c r="G12" t="s">
        <v>49</v>
      </c>
      <c r="H12" s="1" t="s">
        <v>21</v>
      </c>
      <c r="I12" s="1" t="s">
        <v>23</v>
      </c>
      <c r="J12" s="3">
        <v>0</v>
      </c>
      <c r="K12" s="3">
        <v>0</v>
      </c>
      <c r="L12" s="4">
        <v>9234124.8999999985</v>
      </c>
      <c r="M12" s="4">
        <v>9234124.8999999985</v>
      </c>
      <c r="N12" s="4">
        <v>2337157.0120000001</v>
      </c>
      <c r="O12" s="5">
        <v>0.15332833270750337</v>
      </c>
      <c r="P12" s="13" t="s">
        <v>50</v>
      </c>
      <c r="Q12" s="7">
        <v>21.930900000000001</v>
      </c>
      <c r="R12" s="1" t="s">
        <v>30</v>
      </c>
      <c r="T12" s="14">
        <v>25.309999997942416</v>
      </c>
    </row>
    <row r="13" spans="1:20" x14ac:dyDescent="0.35">
      <c r="A13" s="12" t="e">
        <f t="shared" si="0"/>
        <v>#VALUE!</v>
      </c>
      <c r="B13" t="s">
        <v>19</v>
      </c>
      <c r="C13" t="s">
        <v>20</v>
      </c>
      <c r="D13" t="s">
        <v>21</v>
      </c>
      <c r="E13" s="4">
        <v>1524282545</v>
      </c>
      <c r="F13" s="4">
        <v>98458799.071164995</v>
      </c>
      <c r="G13" t="s">
        <v>51</v>
      </c>
      <c r="H13" s="1" t="s">
        <v>21</v>
      </c>
      <c r="I13" s="1" t="s">
        <v>23</v>
      </c>
      <c r="J13" s="3">
        <v>0</v>
      </c>
      <c r="K13" s="3">
        <v>0</v>
      </c>
      <c r="L13" s="4">
        <v>14918252.67</v>
      </c>
      <c r="M13" s="4">
        <v>14918252.67</v>
      </c>
      <c r="N13" s="4">
        <v>3775809.7510000002</v>
      </c>
      <c r="O13" s="5">
        <v>0.24771062053984225</v>
      </c>
      <c r="P13" s="13" t="s">
        <v>50</v>
      </c>
      <c r="Q13" s="7">
        <v>21.930900000000001</v>
      </c>
      <c r="R13" s="1" t="s">
        <v>30</v>
      </c>
      <c r="T13" s="14">
        <v>25.310000001494814</v>
      </c>
    </row>
    <row r="14" spans="1:20" x14ac:dyDescent="0.35">
      <c r="A14" s="12" t="e">
        <f t="shared" si="0"/>
        <v>#VALUE!</v>
      </c>
      <c r="B14" t="s">
        <v>19</v>
      </c>
      <c r="C14" t="s">
        <v>20</v>
      </c>
      <c r="D14" t="s">
        <v>21</v>
      </c>
      <c r="E14" s="4">
        <v>1524282545</v>
      </c>
      <c r="F14" s="4">
        <v>98458799.071164995</v>
      </c>
      <c r="G14" t="s">
        <v>52</v>
      </c>
      <c r="H14" s="1" t="s">
        <v>21</v>
      </c>
      <c r="I14" s="1" t="s">
        <v>23</v>
      </c>
      <c r="J14" s="3">
        <v>0</v>
      </c>
      <c r="K14" s="3">
        <v>0</v>
      </c>
      <c r="L14" s="4">
        <v>16970636.490000002</v>
      </c>
      <c r="M14" s="4">
        <v>16970636.490000002</v>
      </c>
      <c r="N14" s="4">
        <v>4295268.0959999999</v>
      </c>
      <c r="O14" s="5">
        <v>0.28178949566072742</v>
      </c>
      <c r="P14" s="13" t="s">
        <v>50</v>
      </c>
      <c r="Q14" s="7">
        <v>21.930900000000001</v>
      </c>
      <c r="R14" s="1" t="s">
        <v>30</v>
      </c>
      <c r="T14" s="14">
        <v>25.310000002245054</v>
      </c>
    </row>
    <row r="15" spans="1:20" x14ac:dyDescent="0.35">
      <c r="A15" s="12" t="e">
        <f t="shared" si="0"/>
        <v>#VALUE!</v>
      </c>
      <c r="B15" t="s">
        <v>19</v>
      </c>
      <c r="C15" t="s">
        <v>20</v>
      </c>
      <c r="D15" t="s">
        <v>21</v>
      </c>
      <c r="E15" s="4">
        <v>1524282545</v>
      </c>
      <c r="F15" s="4">
        <v>98458799.071164995</v>
      </c>
      <c r="G15" t="s">
        <v>52</v>
      </c>
      <c r="H15" s="1" t="s">
        <v>21</v>
      </c>
      <c r="I15" s="1" t="s">
        <v>23</v>
      </c>
      <c r="J15" s="3">
        <v>0</v>
      </c>
      <c r="K15" s="3">
        <v>0</v>
      </c>
      <c r="L15" s="4">
        <v>13201235.479999999</v>
      </c>
      <c r="M15" s="4">
        <v>13201235.479999999</v>
      </c>
      <c r="N15" s="4">
        <v>3341232.6999999997</v>
      </c>
      <c r="O15" s="5">
        <v>0.21920035173006591</v>
      </c>
      <c r="P15" s="13" t="s">
        <v>50</v>
      </c>
      <c r="Q15" s="7">
        <v>21.930900000000001</v>
      </c>
      <c r="R15" s="1" t="s">
        <v>30</v>
      </c>
      <c r="T15" s="14">
        <v>25.310000000090898</v>
      </c>
    </row>
    <row r="16" spans="1:20" x14ac:dyDescent="0.35">
      <c r="A16" s="12" t="e">
        <f t="shared" si="0"/>
        <v>#VALUE!</v>
      </c>
      <c r="B16" t="s">
        <v>19</v>
      </c>
      <c r="C16" t="s">
        <v>20</v>
      </c>
      <c r="D16" t="s">
        <v>21</v>
      </c>
      <c r="E16" s="4">
        <v>1524282545</v>
      </c>
      <c r="F16" s="4">
        <v>98458799.071164995</v>
      </c>
      <c r="G16" t="s">
        <v>53</v>
      </c>
      <c r="H16" s="1" t="s">
        <v>21</v>
      </c>
      <c r="I16" s="1" t="s">
        <v>23</v>
      </c>
      <c r="J16" s="3">
        <v>0</v>
      </c>
      <c r="K16" s="3">
        <v>0</v>
      </c>
      <c r="L16" s="4">
        <v>31943328.900000002</v>
      </c>
      <c r="M16" s="4">
        <v>31943328.900000002</v>
      </c>
      <c r="N16" s="4">
        <v>8084856.544999999</v>
      </c>
      <c r="O16" s="5">
        <v>0.53040406265362039</v>
      </c>
      <c r="P16" s="13" t="s">
        <v>50</v>
      </c>
      <c r="Q16" s="7">
        <v>21.930900000000001</v>
      </c>
      <c r="R16" s="1" t="s">
        <v>30</v>
      </c>
      <c r="T16" s="14">
        <v>25.310000001283516</v>
      </c>
    </row>
    <row r="17" spans="1:20" x14ac:dyDescent="0.35">
      <c r="A17" s="12" t="e">
        <f t="shared" si="0"/>
        <v>#VALUE!</v>
      </c>
      <c r="B17" t="s">
        <v>19</v>
      </c>
      <c r="C17" t="s">
        <v>20</v>
      </c>
      <c r="D17" t="s">
        <v>21</v>
      </c>
      <c r="E17" s="4">
        <v>1524282545</v>
      </c>
      <c r="F17" s="4">
        <v>98458799.071164995</v>
      </c>
      <c r="G17" t="s">
        <v>54</v>
      </c>
      <c r="H17" s="1" t="s">
        <v>33</v>
      </c>
      <c r="I17" s="1" t="s">
        <v>55</v>
      </c>
      <c r="J17" s="3">
        <v>0</v>
      </c>
      <c r="K17" s="3">
        <v>0</v>
      </c>
      <c r="L17" s="4">
        <v>50000000</v>
      </c>
      <c r="M17" s="4">
        <v>42756969.390000001</v>
      </c>
      <c r="N17" s="4">
        <v>42756969.390000001</v>
      </c>
      <c r="O17" s="5">
        <v>2.8050553704923518</v>
      </c>
      <c r="P17" s="13" t="s">
        <v>56</v>
      </c>
      <c r="Q17" s="7">
        <v>11.680999999999999</v>
      </c>
      <c r="R17" s="1" t="s">
        <v>30</v>
      </c>
      <c r="T17" s="14">
        <v>100</v>
      </c>
    </row>
    <row r="18" spans="1:20" x14ac:dyDescent="0.35">
      <c r="A18" s="12" t="e">
        <f t="shared" si="0"/>
        <v>#VALUE!</v>
      </c>
      <c r="B18" t="s">
        <v>19</v>
      </c>
      <c r="C18" t="s">
        <v>20</v>
      </c>
      <c r="D18" t="s">
        <v>21</v>
      </c>
      <c r="E18" s="4">
        <v>1524282545</v>
      </c>
      <c r="F18" s="4">
        <v>98458799.071164995</v>
      </c>
      <c r="G18" t="s">
        <v>57</v>
      </c>
      <c r="H18" s="1" t="s">
        <v>33</v>
      </c>
      <c r="I18" s="1" t="s">
        <v>58</v>
      </c>
      <c r="J18" s="3">
        <v>0</v>
      </c>
      <c r="K18" s="3">
        <v>0</v>
      </c>
      <c r="L18" s="4">
        <v>12100000</v>
      </c>
      <c r="M18" s="4">
        <v>10347186.59</v>
      </c>
      <c r="N18" s="4">
        <v>10166110.83</v>
      </c>
      <c r="O18" s="5">
        <v>0.66694399036105212</v>
      </c>
      <c r="P18" s="13" t="s">
        <v>59</v>
      </c>
      <c r="Q18" s="7">
        <v>9.4</v>
      </c>
      <c r="R18" s="1" t="s">
        <v>30</v>
      </c>
      <c r="T18" s="14">
        <v>98.250000051463275</v>
      </c>
    </row>
    <row r="19" spans="1:20" x14ac:dyDescent="0.35">
      <c r="A19" s="12" t="e">
        <f t="shared" si="0"/>
        <v>#VALUE!</v>
      </c>
      <c r="B19" t="s">
        <v>19</v>
      </c>
      <c r="C19" t="s">
        <v>20</v>
      </c>
      <c r="D19" t="s">
        <v>21</v>
      </c>
      <c r="E19" s="4">
        <v>1524282545</v>
      </c>
      <c r="F19" s="4">
        <v>98458799.071164995</v>
      </c>
      <c r="G19" t="s">
        <v>60</v>
      </c>
      <c r="H19" s="1" t="s">
        <v>27</v>
      </c>
      <c r="I19" s="1" t="s">
        <v>28</v>
      </c>
      <c r="J19" s="3">
        <v>0</v>
      </c>
      <c r="K19" s="3">
        <v>0</v>
      </c>
      <c r="L19" s="4">
        <v>65000000</v>
      </c>
      <c r="M19" s="4">
        <v>51485148.510000005</v>
      </c>
      <c r="N19" s="4">
        <v>51485148.510000005</v>
      </c>
      <c r="O19" s="5">
        <v>3.3776643758654341</v>
      </c>
      <c r="P19" s="13" t="s">
        <v>61</v>
      </c>
      <c r="Q19" s="7">
        <v>10.94661</v>
      </c>
      <c r="R19" s="1" t="s">
        <v>30</v>
      </c>
      <c r="T19" s="14">
        <v>100</v>
      </c>
    </row>
    <row r="20" spans="1:20" x14ac:dyDescent="0.35">
      <c r="A20" s="12" t="e">
        <f t="shared" si="0"/>
        <v>#VALUE!</v>
      </c>
      <c r="B20" t="s">
        <v>19</v>
      </c>
      <c r="C20" t="s">
        <v>20</v>
      </c>
      <c r="D20" t="s">
        <v>21</v>
      </c>
      <c r="E20" s="4">
        <v>1524282545</v>
      </c>
      <c r="F20" s="4">
        <v>98458799.071164995</v>
      </c>
      <c r="G20" t="s">
        <v>62</v>
      </c>
      <c r="H20" s="1" t="s">
        <v>27</v>
      </c>
      <c r="I20" s="1" t="s">
        <v>28</v>
      </c>
      <c r="J20" s="3">
        <v>0</v>
      </c>
      <c r="K20" s="3">
        <v>0</v>
      </c>
      <c r="L20" s="4">
        <v>39135061.290000007</v>
      </c>
      <c r="M20" s="4">
        <v>30998068.350000001</v>
      </c>
      <c r="N20" s="4">
        <v>30998068.350000001</v>
      </c>
      <c r="O20" s="5">
        <v>2.0336169597743443</v>
      </c>
      <c r="P20" s="13" t="s">
        <v>63</v>
      </c>
      <c r="Q20" s="7">
        <v>8.84</v>
      </c>
      <c r="R20" s="1" t="s">
        <v>30</v>
      </c>
      <c r="T20" s="14">
        <v>100</v>
      </c>
    </row>
    <row r="21" spans="1:20" x14ac:dyDescent="0.35">
      <c r="A21" s="12" t="e">
        <f t="shared" si="0"/>
        <v>#VALUE!</v>
      </c>
      <c r="B21" t="s">
        <v>19</v>
      </c>
      <c r="C21" t="s">
        <v>20</v>
      </c>
      <c r="D21" t="s">
        <v>21</v>
      </c>
      <c r="E21" s="4">
        <v>1524282545</v>
      </c>
      <c r="F21" s="4">
        <v>98458799.071164995</v>
      </c>
      <c r="G21" t="s">
        <v>64</v>
      </c>
      <c r="H21" s="1" t="s">
        <v>27</v>
      </c>
      <c r="I21" s="1" t="s">
        <v>28</v>
      </c>
      <c r="J21" s="3">
        <v>0</v>
      </c>
      <c r="K21" s="3">
        <v>0</v>
      </c>
      <c r="L21" s="4">
        <v>39448868</v>
      </c>
      <c r="M21" s="4">
        <v>31246628.120000001</v>
      </c>
      <c r="N21" s="4">
        <v>31246628.120000001</v>
      </c>
      <c r="O21" s="5">
        <v>2.0499236327606178</v>
      </c>
      <c r="P21" s="13" t="s">
        <v>65</v>
      </c>
      <c r="Q21" s="7">
        <v>12.640079999999999</v>
      </c>
      <c r="R21" s="1" t="s">
        <v>30</v>
      </c>
      <c r="T21" s="14">
        <v>100</v>
      </c>
    </row>
    <row r="22" spans="1:20" x14ac:dyDescent="0.35">
      <c r="A22" s="12" t="e">
        <f t="shared" si="0"/>
        <v>#VALUE!</v>
      </c>
      <c r="B22" t="s">
        <v>19</v>
      </c>
      <c r="C22" t="s">
        <v>20</v>
      </c>
      <c r="D22" t="s">
        <v>21</v>
      </c>
      <c r="E22" s="4">
        <v>1524282545</v>
      </c>
      <c r="F22" s="4">
        <v>98458799.071164995</v>
      </c>
      <c r="G22" t="s">
        <v>66</v>
      </c>
      <c r="H22" s="1" t="s">
        <v>27</v>
      </c>
      <c r="I22" s="1" t="s">
        <v>28</v>
      </c>
      <c r="J22" s="3">
        <v>0</v>
      </c>
      <c r="K22" s="3">
        <v>0</v>
      </c>
      <c r="L22" s="4">
        <v>71123617.040000007</v>
      </c>
      <c r="M22" s="4">
        <v>56335538.25</v>
      </c>
      <c r="N22" s="4">
        <v>52296280.160000004</v>
      </c>
      <c r="O22" s="5">
        <v>3.4308783716997824</v>
      </c>
      <c r="P22" s="13" t="s">
        <v>67</v>
      </c>
      <c r="Q22" s="7">
        <v>8.25</v>
      </c>
      <c r="R22" s="1" t="s">
        <v>30</v>
      </c>
      <c r="T22" s="14">
        <v>92.830000004482088</v>
      </c>
    </row>
    <row r="23" spans="1:20" x14ac:dyDescent="0.35">
      <c r="A23" s="12" t="e">
        <f t="shared" si="0"/>
        <v>#VALUE!</v>
      </c>
      <c r="B23" t="s">
        <v>19</v>
      </c>
      <c r="C23" t="s">
        <v>20</v>
      </c>
      <c r="D23" t="s">
        <v>21</v>
      </c>
      <c r="E23" s="4">
        <v>1524282545</v>
      </c>
      <c r="F23" s="4">
        <v>98458799.071164995</v>
      </c>
      <c r="G23" t="s">
        <v>68</v>
      </c>
      <c r="H23" s="1" t="s">
        <v>21</v>
      </c>
      <c r="I23" s="1" t="s">
        <v>23</v>
      </c>
      <c r="J23" s="3">
        <v>0</v>
      </c>
      <c r="K23" s="3">
        <v>0</v>
      </c>
      <c r="L23" s="4">
        <v>65000000</v>
      </c>
      <c r="M23" s="4">
        <v>65000000</v>
      </c>
      <c r="N23" s="4">
        <v>60580000</v>
      </c>
      <c r="O23" s="5">
        <v>3.974328788236567</v>
      </c>
      <c r="P23" s="13" t="s">
        <v>69</v>
      </c>
      <c r="Q23" s="7">
        <v>5</v>
      </c>
      <c r="R23" s="1" t="s">
        <v>30</v>
      </c>
      <c r="T23" s="14">
        <v>93.2</v>
      </c>
    </row>
    <row r="24" spans="1:20" x14ac:dyDescent="0.35">
      <c r="A24" s="12" t="e">
        <f t="shared" si="0"/>
        <v>#VALUE!</v>
      </c>
      <c r="B24" t="s">
        <v>19</v>
      </c>
      <c r="C24" t="s">
        <v>20</v>
      </c>
      <c r="D24" t="s">
        <v>21</v>
      </c>
      <c r="E24" s="4">
        <v>1524282545</v>
      </c>
      <c r="F24" s="4">
        <v>98458799.071164995</v>
      </c>
      <c r="G24" t="s">
        <v>70</v>
      </c>
      <c r="H24" s="1" t="s">
        <v>27</v>
      </c>
      <c r="I24" s="1" t="s">
        <v>28</v>
      </c>
      <c r="J24" s="3">
        <v>0</v>
      </c>
      <c r="K24" s="3">
        <v>0</v>
      </c>
      <c r="L24" s="4">
        <v>30000000</v>
      </c>
      <c r="M24" s="4">
        <v>23762376.239999998</v>
      </c>
      <c r="N24" s="4">
        <v>5940594.0590000004</v>
      </c>
      <c r="O24" s="5">
        <v>0.38973050491764311</v>
      </c>
      <c r="P24" s="13" t="s">
        <v>71</v>
      </c>
      <c r="Q24" s="7">
        <v>7.18</v>
      </c>
      <c r="R24" s="1" t="s">
        <v>72</v>
      </c>
      <c r="T24" s="14">
        <v>24.999999995791669</v>
      </c>
    </row>
    <row r="25" spans="1:20" x14ac:dyDescent="0.35">
      <c r="A25" s="12" t="e">
        <f t="shared" si="0"/>
        <v>#VALUE!</v>
      </c>
      <c r="B25" t="s">
        <v>19</v>
      </c>
      <c r="C25" t="s">
        <v>20</v>
      </c>
      <c r="D25" t="s">
        <v>21</v>
      </c>
      <c r="E25" s="4">
        <v>1524282545</v>
      </c>
      <c r="F25" s="4">
        <v>98458799.071164995</v>
      </c>
      <c r="G25" t="s">
        <v>73</v>
      </c>
      <c r="H25" s="1" t="s">
        <v>27</v>
      </c>
      <c r="I25" s="1" t="s">
        <v>28</v>
      </c>
      <c r="J25" s="3">
        <v>0</v>
      </c>
      <c r="K25" s="3">
        <v>0</v>
      </c>
      <c r="L25" s="4">
        <v>33358701.099999998</v>
      </c>
      <c r="M25" s="4">
        <v>26422733.539999999</v>
      </c>
      <c r="N25" s="4">
        <v>6605683.3859999999</v>
      </c>
      <c r="O25" s="5">
        <v>0.43336344745717725</v>
      </c>
      <c r="P25" s="13" t="s">
        <v>71</v>
      </c>
      <c r="Q25" s="7">
        <v>12</v>
      </c>
      <c r="R25" s="1" t="s">
        <v>72</v>
      </c>
      <c r="T25" s="14">
        <v>25.000000003784624</v>
      </c>
    </row>
    <row r="26" spans="1:20" x14ac:dyDescent="0.35">
      <c r="A26" s="12" t="e">
        <f t="shared" si="0"/>
        <v>#VALUE!</v>
      </c>
      <c r="B26" t="s">
        <v>19</v>
      </c>
      <c r="C26" t="s">
        <v>20</v>
      </c>
      <c r="D26" t="s">
        <v>21</v>
      </c>
      <c r="E26" s="4">
        <v>1524282545</v>
      </c>
      <c r="F26" s="4">
        <v>98458799.071164995</v>
      </c>
      <c r="G26" t="s">
        <v>74</v>
      </c>
      <c r="H26" s="1" t="s">
        <v>27</v>
      </c>
      <c r="I26" s="1" t="s">
        <v>28</v>
      </c>
      <c r="J26" s="3">
        <v>0</v>
      </c>
      <c r="K26" s="3">
        <v>0</v>
      </c>
      <c r="L26" s="4">
        <v>8537328.8899999987</v>
      </c>
      <c r="M26" s="4">
        <v>6762240.7050000001</v>
      </c>
      <c r="N26" s="4">
        <v>1690560.176</v>
      </c>
      <c r="O26" s="5">
        <v>0.11090858329024557</v>
      </c>
      <c r="P26" s="13" t="s">
        <v>71</v>
      </c>
      <c r="Q26" s="7">
        <v>12</v>
      </c>
      <c r="R26" s="1" t="s">
        <v>72</v>
      </c>
      <c r="T26" s="14">
        <v>24.999999996303</v>
      </c>
    </row>
    <row r="27" spans="1:20" x14ac:dyDescent="0.35">
      <c r="A27" s="12" t="e">
        <f t="shared" si="0"/>
        <v>#VALUE!</v>
      </c>
      <c r="B27" t="s">
        <v>19</v>
      </c>
      <c r="C27" t="s">
        <v>20</v>
      </c>
      <c r="D27" t="s">
        <v>21</v>
      </c>
      <c r="E27" s="4">
        <v>1524282545</v>
      </c>
      <c r="F27" s="4">
        <v>98458799.071164995</v>
      </c>
      <c r="G27" t="s">
        <v>75</v>
      </c>
      <c r="H27" s="1" t="s">
        <v>33</v>
      </c>
      <c r="I27" s="1" t="s">
        <v>76</v>
      </c>
      <c r="J27" s="3">
        <v>0</v>
      </c>
      <c r="K27" s="3">
        <v>0</v>
      </c>
      <c r="L27" s="4">
        <v>63425041</v>
      </c>
      <c r="M27" s="4">
        <v>54237250.729999997</v>
      </c>
      <c r="N27" s="4">
        <v>49724711.470000006</v>
      </c>
      <c r="O27" s="5">
        <v>3.2621715464175969</v>
      </c>
      <c r="P27" s="13" t="s">
        <v>77</v>
      </c>
      <c r="Q27" s="7">
        <v>6.605833928</v>
      </c>
      <c r="R27" s="1" t="s">
        <v>30</v>
      </c>
      <c r="T27" s="14">
        <v>91.680000001357016</v>
      </c>
    </row>
    <row r="28" spans="1:20" x14ac:dyDescent="0.35">
      <c r="A28" s="12" t="e">
        <f t="shared" si="0"/>
        <v>#VALUE!</v>
      </c>
      <c r="B28" t="s">
        <v>19</v>
      </c>
      <c r="C28" t="s">
        <v>20</v>
      </c>
      <c r="D28" t="s">
        <v>21</v>
      </c>
      <c r="E28" s="4">
        <v>1524282545</v>
      </c>
      <c r="F28" s="4">
        <v>98458799.071164995</v>
      </c>
      <c r="G28" t="s">
        <v>78</v>
      </c>
      <c r="H28" s="1" t="s">
        <v>33</v>
      </c>
      <c r="I28" s="1" t="s">
        <v>76</v>
      </c>
      <c r="J28" s="3">
        <v>0</v>
      </c>
      <c r="K28" s="3">
        <v>0</v>
      </c>
      <c r="L28" s="4">
        <v>12840040.460000001</v>
      </c>
      <c r="M28" s="4">
        <v>10980024.34</v>
      </c>
      <c r="N28" s="4">
        <v>10615487.529999999</v>
      </c>
      <c r="O28" s="5">
        <v>0.69642518474158599</v>
      </c>
      <c r="P28" s="13" t="s">
        <v>79</v>
      </c>
      <c r="Q28" s="7">
        <v>7.5</v>
      </c>
      <c r="R28" s="1" t="s">
        <v>30</v>
      </c>
      <c r="T28" s="14">
        <v>96.679999982586551</v>
      </c>
    </row>
    <row r="29" spans="1:20" x14ac:dyDescent="0.35">
      <c r="A29" s="12" t="e">
        <f t="shared" si="0"/>
        <v>#VALUE!</v>
      </c>
      <c r="B29" t="s">
        <v>19</v>
      </c>
      <c r="C29" t="s">
        <v>20</v>
      </c>
      <c r="D29" t="s">
        <v>21</v>
      </c>
      <c r="E29" s="4">
        <v>1524282545</v>
      </c>
      <c r="F29" s="4">
        <v>98458799.071164995</v>
      </c>
      <c r="G29" t="s">
        <v>80</v>
      </c>
      <c r="H29" s="1" t="s">
        <v>21</v>
      </c>
      <c r="I29" s="1" t="s">
        <v>23</v>
      </c>
      <c r="J29" s="3">
        <v>0</v>
      </c>
      <c r="K29" s="3">
        <v>0</v>
      </c>
      <c r="L29" s="4">
        <v>32507056.419999998</v>
      </c>
      <c r="M29" s="4">
        <v>32507056.419999998</v>
      </c>
      <c r="N29" s="4">
        <v>32555816.999999996</v>
      </c>
      <c r="O29" s="5">
        <v>2.1358124913777057</v>
      </c>
      <c r="P29" s="13" t="s">
        <v>81</v>
      </c>
      <c r="Q29" s="7">
        <v>8.5</v>
      </c>
      <c r="R29" s="1" t="s">
        <v>30</v>
      </c>
      <c r="T29" s="14">
        <v>100.14999998575693</v>
      </c>
    </row>
    <row r="30" spans="1:20" x14ac:dyDescent="0.35">
      <c r="A30" s="12" t="e">
        <f t="shared" si="0"/>
        <v>#VALUE!</v>
      </c>
      <c r="B30" t="s">
        <v>19</v>
      </c>
      <c r="C30" t="s">
        <v>20</v>
      </c>
      <c r="D30" t="s">
        <v>21</v>
      </c>
      <c r="E30" s="4">
        <v>1524282545</v>
      </c>
      <c r="F30" s="4">
        <v>98458799.071164995</v>
      </c>
      <c r="G30" t="s">
        <v>82</v>
      </c>
      <c r="H30" s="1" t="s">
        <v>33</v>
      </c>
      <c r="I30" s="1" t="s">
        <v>34</v>
      </c>
      <c r="J30" s="3">
        <v>0</v>
      </c>
      <c r="K30" s="3">
        <v>0</v>
      </c>
      <c r="L30" s="4">
        <v>39015482.480000004</v>
      </c>
      <c r="M30" s="4">
        <v>33363675.800000004</v>
      </c>
      <c r="N30" s="4">
        <v>31578719.140000001</v>
      </c>
      <c r="O30" s="5">
        <v>2.0717103429141481</v>
      </c>
      <c r="P30" s="13" t="s">
        <v>56</v>
      </c>
      <c r="Q30" s="7">
        <v>5.3999999999999995</v>
      </c>
      <c r="R30" s="1" t="s">
        <v>30</v>
      </c>
      <c r="T30" s="14">
        <v>94.649999985912814</v>
      </c>
    </row>
    <row r="31" spans="1:20" x14ac:dyDescent="0.35">
      <c r="A31" s="12" t="e">
        <f t="shared" si="0"/>
        <v>#VALUE!</v>
      </c>
      <c r="B31" t="s">
        <v>19</v>
      </c>
      <c r="C31" t="s">
        <v>20</v>
      </c>
      <c r="D31" t="s">
        <v>21</v>
      </c>
      <c r="E31" s="4">
        <v>1524282545</v>
      </c>
      <c r="F31" s="4">
        <v>98458799.071164995</v>
      </c>
      <c r="G31" t="s">
        <v>83</v>
      </c>
      <c r="H31" s="1" t="s">
        <v>21</v>
      </c>
      <c r="I31" s="1" t="s">
        <v>23</v>
      </c>
      <c r="J31" s="3">
        <v>0</v>
      </c>
      <c r="K31" s="3">
        <v>0</v>
      </c>
      <c r="L31" s="4">
        <v>60731609.880000003</v>
      </c>
      <c r="M31" s="4">
        <v>60731609.880000003</v>
      </c>
      <c r="N31" s="4">
        <v>24408034.010000002</v>
      </c>
      <c r="O31" s="5">
        <v>1.601280162268079</v>
      </c>
      <c r="P31" s="13" t="s">
        <v>84</v>
      </c>
      <c r="Q31" s="7">
        <v>17.247199999999999</v>
      </c>
      <c r="R31" s="1" t="s">
        <v>30</v>
      </c>
      <c r="T31" s="14">
        <v>40.189999998728837</v>
      </c>
    </row>
    <row r="32" spans="1:20" x14ac:dyDescent="0.35">
      <c r="A32" s="12" t="e">
        <f t="shared" si="0"/>
        <v>#VALUE!</v>
      </c>
      <c r="B32" t="s">
        <v>19</v>
      </c>
      <c r="C32" t="s">
        <v>20</v>
      </c>
      <c r="D32" t="s">
        <v>21</v>
      </c>
      <c r="E32" s="4">
        <v>1524282545</v>
      </c>
      <c r="F32" s="4">
        <v>98458799.071164995</v>
      </c>
      <c r="G32" t="s">
        <v>85</v>
      </c>
      <c r="H32" s="1" t="s">
        <v>33</v>
      </c>
      <c r="I32" s="1" t="s">
        <v>86</v>
      </c>
      <c r="J32" s="3">
        <v>0</v>
      </c>
      <c r="K32" s="3">
        <v>0</v>
      </c>
      <c r="L32" s="4">
        <v>24013291.68</v>
      </c>
      <c r="M32" s="4">
        <v>20534711.539999999</v>
      </c>
      <c r="N32" s="4">
        <v>20547032.370000001</v>
      </c>
      <c r="O32" s="5">
        <v>1.3479805589455203</v>
      </c>
      <c r="P32" s="13" t="s">
        <v>87</v>
      </c>
      <c r="Q32" s="7">
        <v>7.5</v>
      </c>
      <c r="R32" s="1" t="s">
        <v>30</v>
      </c>
      <c r="T32" s="14">
        <v>100.06000001497952</v>
      </c>
    </row>
    <row r="33" spans="1:20" x14ac:dyDescent="0.35">
      <c r="A33" s="12" t="e">
        <f t="shared" si="0"/>
        <v>#VALUE!</v>
      </c>
      <c r="B33" t="s">
        <v>19</v>
      </c>
      <c r="C33" t="s">
        <v>20</v>
      </c>
      <c r="D33" t="s">
        <v>21</v>
      </c>
      <c r="E33" s="4">
        <v>1524282545</v>
      </c>
      <c r="F33" s="4">
        <v>98458799.071164995</v>
      </c>
      <c r="G33" t="s">
        <v>88</v>
      </c>
      <c r="H33" s="1" t="s">
        <v>27</v>
      </c>
      <c r="I33" s="1" t="s">
        <v>28</v>
      </c>
      <c r="J33" s="3">
        <v>0</v>
      </c>
      <c r="K33" s="3">
        <v>0</v>
      </c>
      <c r="L33" s="4">
        <v>48613188</v>
      </c>
      <c r="M33" s="4">
        <v>38505495.449999996</v>
      </c>
      <c r="N33" s="4">
        <v>38070383.350000001</v>
      </c>
      <c r="O33" s="5">
        <v>2.4975936039469642</v>
      </c>
      <c r="P33" s="13" t="s">
        <v>89</v>
      </c>
      <c r="Q33" s="7">
        <v>12.10975</v>
      </c>
      <c r="R33" s="1" t="s">
        <v>30</v>
      </c>
      <c r="T33" s="14">
        <v>98.86999999632522</v>
      </c>
    </row>
    <row r="34" spans="1:20" x14ac:dyDescent="0.35">
      <c r="A34" s="12" t="e">
        <f t="shared" si="0"/>
        <v>#VALUE!</v>
      </c>
      <c r="B34" t="s">
        <v>19</v>
      </c>
      <c r="C34" t="s">
        <v>20</v>
      </c>
      <c r="D34" t="s">
        <v>21</v>
      </c>
      <c r="E34" s="4">
        <v>1524282545</v>
      </c>
      <c r="F34" s="4">
        <v>98458799.071164995</v>
      </c>
      <c r="G34" t="s">
        <v>90</v>
      </c>
      <c r="H34" s="1" t="s">
        <v>33</v>
      </c>
      <c r="I34" s="1" t="s">
        <v>86</v>
      </c>
      <c r="J34" s="3">
        <v>0</v>
      </c>
      <c r="K34" s="3">
        <v>0</v>
      </c>
      <c r="L34" s="4">
        <v>54396702.079999998</v>
      </c>
      <c r="M34" s="4">
        <v>46516762.509999998</v>
      </c>
      <c r="N34" s="4">
        <v>43483869.589999996</v>
      </c>
      <c r="O34" s="5">
        <v>2.8527433927940176</v>
      </c>
      <c r="P34" s="13" t="s">
        <v>91</v>
      </c>
      <c r="Q34" s="7">
        <v>8.0449999999999999</v>
      </c>
      <c r="R34" s="1" t="s">
        <v>30</v>
      </c>
      <c r="T34" s="14">
        <v>93.479999990652829</v>
      </c>
    </row>
    <row r="35" spans="1:20" x14ac:dyDescent="0.35">
      <c r="A35" s="12" t="e">
        <f t="shared" si="0"/>
        <v>#VALUE!</v>
      </c>
      <c r="B35" t="s">
        <v>19</v>
      </c>
      <c r="C35" t="s">
        <v>20</v>
      </c>
      <c r="D35" t="s">
        <v>21</v>
      </c>
      <c r="E35" s="4">
        <v>1524282545</v>
      </c>
      <c r="F35" s="4">
        <v>98458799.071164995</v>
      </c>
      <c r="G35" t="s">
        <v>92</v>
      </c>
      <c r="H35" s="1" t="s">
        <v>27</v>
      </c>
      <c r="I35" s="1" t="s">
        <v>23</v>
      </c>
      <c r="J35" s="3">
        <v>0</v>
      </c>
      <c r="K35" s="3">
        <v>0</v>
      </c>
      <c r="L35" s="4">
        <v>19999999.540000003</v>
      </c>
      <c r="M35" s="4">
        <v>15841583.789999999</v>
      </c>
      <c r="N35" s="4">
        <v>15841583.789999999</v>
      </c>
      <c r="O35" s="5">
        <v>1.0392813223482789</v>
      </c>
      <c r="P35" s="13" t="s">
        <v>93</v>
      </c>
      <c r="Q35" s="7">
        <v>11.05</v>
      </c>
      <c r="R35" s="1" t="s">
        <v>30</v>
      </c>
      <c r="T35" s="14">
        <v>100</v>
      </c>
    </row>
    <row r="36" spans="1:20" x14ac:dyDescent="0.35">
      <c r="A36" s="12" t="e">
        <f t="shared" si="0"/>
        <v>#VALUE!</v>
      </c>
      <c r="B36" t="s">
        <v>19</v>
      </c>
      <c r="C36" t="s">
        <v>20</v>
      </c>
      <c r="D36" t="s">
        <v>21</v>
      </c>
      <c r="E36" s="4">
        <v>1524282545</v>
      </c>
      <c r="F36" s="4">
        <v>98458799.071164995</v>
      </c>
      <c r="G36" t="s">
        <v>94</v>
      </c>
      <c r="H36" s="1" t="s">
        <v>21</v>
      </c>
      <c r="I36" s="1" t="s">
        <v>23</v>
      </c>
      <c r="J36" s="3">
        <v>0</v>
      </c>
      <c r="K36" s="3">
        <v>0</v>
      </c>
      <c r="L36" s="4">
        <v>32000000</v>
      </c>
      <c r="M36" s="4">
        <v>32000000</v>
      </c>
      <c r="N36" s="4">
        <v>32566400</v>
      </c>
      <c r="O36" s="5">
        <v>2.1365067852298996</v>
      </c>
      <c r="P36" s="13" t="s">
        <v>95</v>
      </c>
      <c r="Q36" s="7">
        <v>12.478199999999999</v>
      </c>
      <c r="R36" s="1" t="s">
        <v>30</v>
      </c>
      <c r="T36" s="14">
        <v>101.77000000000001</v>
      </c>
    </row>
    <row r="37" spans="1:20" x14ac:dyDescent="0.35">
      <c r="A37" s="12" t="e">
        <f t="shared" si="0"/>
        <v>#VALUE!</v>
      </c>
      <c r="B37" t="s">
        <v>19</v>
      </c>
      <c r="C37" t="s">
        <v>20</v>
      </c>
      <c r="D37" t="s">
        <v>21</v>
      </c>
      <c r="E37" s="4">
        <v>1524282545</v>
      </c>
      <c r="F37" s="4">
        <v>98458799.071164995</v>
      </c>
      <c r="G37" t="s">
        <v>94</v>
      </c>
      <c r="H37" s="1" t="s">
        <v>21</v>
      </c>
      <c r="I37" s="1" t="s">
        <v>23</v>
      </c>
      <c r="J37" s="3">
        <v>0</v>
      </c>
      <c r="K37" s="3">
        <v>0</v>
      </c>
      <c r="L37" s="4">
        <v>8000000</v>
      </c>
      <c r="M37" s="4">
        <v>8000000</v>
      </c>
      <c r="N37" s="4">
        <v>8141600</v>
      </c>
      <c r="O37" s="5">
        <v>0.53412669630747489</v>
      </c>
      <c r="P37" s="13" t="s">
        <v>95</v>
      </c>
      <c r="Q37" s="7">
        <v>12.478199999999999</v>
      </c>
      <c r="R37" s="1" t="s">
        <v>30</v>
      </c>
      <c r="T37" s="14">
        <v>101.77000000000001</v>
      </c>
    </row>
    <row r="38" spans="1:20" x14ac:dyDescent="0.35">
      <c r="A38" s="12" t="e">
        <f t="shared" si="0"/>
        <v>#VALUE!</v>
      </c>
      <c r="B38" t="s">
        <v>19</v>
      </c>
      <c r="C38" t="s">
        <v>20</v>
      </c>
      <c r="D38" t="s">
        <v>21</v>
      </c>
      <c r="E38" s="4">
        <v>1524282545</v>
      </c>
      <c r="F38" s="4">
        <v>98458799.071164995</v>
      </c>
      <c r="G38" t="s">
        <v>94</v>
      </c>
      <c r="H38" s="1" t="s">
        <v>21</v>
      </c>
      <c r="I38" s="1" t="s">
        <v>23</v>
      </c>
      <c r="J38" s="3">
        <v>0</v>
      </c>
      <c r="K38" s="3">
        <v>0</v>
      </c>
      <c r="L38" s="4">
        <v>5587716.3999999994</v>
      </c>
      <c r="M38" s="4">
        <v>5587716.3999999994</v>
      </c>
      <c r="N38" s="4">
        <v>5686618.9800000004</v>
      </c>
      <c r="O38" s="5">
        <v>0.37306856256101789</v>
      </c>
      <c r="P38" s="13" t="s">
        <v>95</v>
      </c>
      <c r="Q38" s="7">
        <v>12.478199999999999</v>
      </c>
      <c r="R38" s="1" t="s">
        <v>30</v>
      </c>
      <c r="T38" s="14">
        <v>101.76999999498904</v>
      </c>
    </row>
    <row r="39" spans="1:20" x14ac:dyDescent="0.35">
      <c r="A39" s="12" t="e">
        <f t="shared" si="0"/>
        <v>#VALUE!</v>
      </c>
      <c r="B39" t="s">
        <v>19</v>
      </c>
      <c r="C39" t="s">
        <v>20</v>
      </c>
      <c r="D39" t="s">
        <v>21</v>
      </c>
      <c r="E39" s="4">
        <v>1524282545</v>
      </c>
      <c r="F39" s="4">
        <v>98458799.071164995</v>
      </c>
      <c r="G39" t="s">
        <v>96</v>
      </c>
      <c r="H39" s="1" t="s">
        <v>97</v>
      </c>
      <c r="I39" s="1" t="s">
        <v>98</v>
      </c>
      <c r="J39" s="3">
        <v>0</v>
      </c>
      <c r="K39" s="3">
        <v>0</v>
      </c>
      <c r="L39" s="4">
        <v>45000000</v>
      </c>
      <c r="M39" s="4">
        <v>39546533.089999996</v>
      </c>
      <c r="N39" s="4">
        <v>39546533.089999996</v>
      </c>
      <c r="O39" s="5">
        <v>2.5944358688434628</v>
      </c>
      <c r="P39" s="13" t="s">
        <v>99</v>
      </c>
      <c r="Q39" s="7">
        <v>8.9947149999999993</v>
      </c>
      <c r="R39" s="1" t="s">
        <v>30</v>
      </c>
      <c r="T39" s="14">
        <v>100</v>
      </c>
    </row>
    <row r="40" spans="1:20" x14ac:dyDescent="0.35">
      <c r="A40" s="12" t="e">
        <f t="shared" si="0"/>
        <v>#VALUE!</v>
      </c>
      <c r="B40" t="s">
        <v>19</v>
      </c>
      <c r="C40" t="s">
        <v>20</v>
      </c>
      <c r="D40" t="s">
        <v>21</v>
      </c>
      <c r="E40" s="4">
        <v>1524282545</v>
      </c>
      <c r="F40" s="4">
        <v>98458799.071164995</v>
      </c>
      <c r="G40" t="s">
        <v>100</v>
      </c>
      <c r="H40" s="1" t="s">
        <v>21</v>
      </c>
      <c r="I40" s="1" t="s">
        <v>23</v>
      </c>
      <c r="J40" s="3">
        <v>0</v>
      </c>
      <c r="K40" s="3">
        <v>0</v>
      </c>
      <c r="L40" s="4">
        <v>50000000</v>
      </c>
      <c r="M40" s="4">
        <v>50000000</v>
      </c>
      <c r="N40" s="4">
        <v>50070000</v>
      </c>
      <c r="O40" s="5">
        <v>3.2848240743975716</v>
      </c>
      <c r="P40" s="13" t="s">
        <v>101</v>
      </c>
      <c r="Q40" s="7">
        <v>9.8000000000000007</v>
      </c>
      <c r="R40" s="1" t="s">
        <v>30</v>
      </c>
      <c r="T40" s="14">
        <v>100.14</v>
      </c>
    </row>
    <row r="41" spans="1:20" x14ac:dyDescent="0.35">
      <c r="A41" s="12" t="e">
        <f t="shared" si="0"/>
        <v>#VALUE!</v>
      </c>
      <c r="B41" t="s">
        <v>19</v>
      </c>
      <c r="C41" t="s">
        <v>20</v>
      </c>
      <c r="D41" t="s">
        <v>21</v>
      </c>
      <c r="E41" s="4">
        <v>1524282545</v>
      </c>
      <c r="F41" s="4">
        <v>98458799.071164995</v>
      </c>
      <c r="G41" t="s">
        <v>100</v>
      </c>
      <c r="H41" s="1" t="s">
        <v>21</v>
      </c>
      <c r="I41" s="1" t="s">
        <v>23</v>
      </c>
      <c r="J41" s="3">
        <v>0</v>
      </c>
      <c r="K41" s="3">
        <v>0</v>
      </c>
      <c r="L41" s="4">
        <v>4000000</v>
      </c>
      <c r="M41" s="4">
        <v>4000000</v>
      </c>
      <c r="N41" s="4">
        <v>4005600.0000000005</v>
      </c>
      <c r="O41" s="5">
        <v>0.26278592595180578</v>
      </c>
      <c r="P41" s="13" t="s">
        <v>102</v>
      </c>
      <c r="Q41" s="7">
        <v>9.8000000000000007</v>
      </c>
      <c r="R41" s="1" t="s">
        <v>30</v>
      </c>
      <c r="T41" s="14">
        <v>100.14</v>
      </c>
    </row>
    <row r="42" spans="1:20" x14ac:dyDescent="0.35">
      <c r="A42" s="12" t="e">
        <f t="shared" si="0"/>
        <v>#VALUE!</v>
      </c>
      <c r="B42" t="s">
        <v>19</v>
      </c>
      <c r="C42" t="s">
        <v>20</v>
      </c>
      <c r="D42" t="s">
        <v>21</v>
      </c>
      <c r="E42" s="4">
        <v>1524282545</v>
      </c>
      <c r="F42" s="4">
        <v>98458799.071164995</v>
      </c>
      <c r="G42" t="s">
        <v>100</v>
      </c>
      <c r="H42" s="1" t="s">
        <v>21</v>
      </c>
      <c r="I42" s="1" t="s">
        <v>23</v>
      </c>
      <c r="J42" s="3">
        <v>0</v>
      </c>
      <c r="K42" s="3">
        <v>0</v>
      </c>
      <c r="L42" s="4">
        <v>2000000</v>
      </c>
      <c r="M42" s="4">
        <v>2000000</v>
      </c>
      <c r="N42" s="4">
        <v>2002800.0000000002</v>
      </c>
      <c r="O42" s="5">
        <v>0.13139296297590289</v>
      </c>
      <c r="P42" s="13" t="s">
        <v>102</v>
      </c>
      <c r="Q42" s="7">
        <v>9.8000000000000007</v>
      </c>
      <c r="R42" s="1" t="s">
        <v>30</v>
      </c>
      <c r="T42" s="14">
        <v>100.14</v>
      </c>
    </row>
    <row r="43" spans="1:20" x14ac:dyDescent="0.35">
      <c r="A43" s="12" t="e">
        <f t="shared" si="0"/>
        <v>#VALUE!</v>
      </c>
      <c r="B43" t="s">
        <v>19</v>
      </c>
      <c r="C43" t="s">
        <v>20</v>
      </c>
      <c r="D43" t="s">
        <v>21</v>
      </c>
      <c r="E43" s="4">
        <v>1524282545</v>
      </c>
      <c r="F43" s="4">
        <v>98458799.071164995</v>
      </c>
      <c r="G43" t="s">
        <v>103</v>
      </c>
      <c r="H43" s="1" t="s">
        <v>27</v>
      </c>
      <c r="I43" s="1" t="s">
        <v>28</v>
      </c>
      <c r="J43" s="3">
        <v>0</v>
      </c>
      <c r="K43" s="3">
        <v>0</v>
      </c>
      <c r="L43" s="4">
        <v>65215102.169999994</v>
      </c>
      <c r="M43" s="4">
        <v>51655526.469999999</v>
      </c>
      <c r="N43" s="4">
        <v>51975790.740000002</v>
      </c>
      <c r="O43" s="5">
        <v>3.4098527802796563</v>
      </c>
      <c r="P43" s="13" t="s">
        <v>104</v>
      </c>
      <c r="Q43" s="7">
        <v>11.19814</v>
      </c>
      <c r="R43" s="1" t="s">
        <v>30</v>
      </c>
      <c r="T43" s="14">
        <v>100.62000001139472</v>
      </c>
    </row>
    <row r="44" spans="1:20" x14ac:dyDescent="0.35">
      <c r="A44" s="12" t="e">
        <f t="shared" si="0"/>
        <v>#VALUE!</v>
      </c>
      <c r="B44" t="s">
        <v>19</v>
      </c>
      <c r="C44" t="s">
        <v>20</v>
      </c>
      <c r="D44" t="s">
        <v>21</v>
      </c>
      <c r="E44" s="4">
        <v>1524282545</v>
      </c>
      <c r="F44" s="4">
        <v>98458799.071164995</v>
      </c>
      <c r="G44" t="s">
        <v>105</v>
      </c>
      <c r="H44" s="1" t="s">
        <v>33</v>
      </c>
      <c r="I44" s="1" t="s">
        <v>76</v>
      </c>
      <c r="J44" s="3">
        <v>0</v>
      </c>
      <c r="K44" s="3">
        <v>0</v>
      </c>
      <c r="L44" s="4">
        <v>32720371.999999996</v>
      </c>
      <c r="M44" s="4">
        <v>27980478.879999999</v>
      </c>
      <c r="N44" s="4">
        <v>15976853.439999999</v>
      </c>
      <c r="O44" s="5">
        <v>1.0481556383629651</v>
      </c>
      <c r="P44" s="13" t="s">
        <v>106</v>
      </c>
      <c r="Q44" s="7">
        <v>10</v>
      </c>
      <c r="R44" s="1" t="s">
        <v>30</v>
      </c>
      <c r="T44" s="14">
        <v>57.099999998284524</v>
      </c>
    </row>
    <row r="45" spans="1:20" x14ac:dyDescent="0.35">
      <c r="A45" s="12" t="e">
        <f t="shared" si="0"/>
        <v>#VALUE!</v>
      </c>
      <c r="B45" t="s">
        <v>19</v>
      </c>
      <c r="C45" t="s">
        <v>20</v>
      </c>
      <c r="D45" t="s">
        <v>21</v>
      </c>
      <c r="E45" s="4">
        <v>1524282545</v>
      </c>
      <c r="F45" s="4">
        <v>98458799.071164995</v>
      </c>
      <c r="G45" t="s">
        <v>107</v>
      </c>
      <c r="H45" s="1" t="s">
        <v>27</v>
      </c>
      <c r="I45" s="1" t="s">
        <v>28</v>
      </c>
      <c r="J45" s="3">
        <v>0</v>
      </c>
      <c r="K45" s="3">
        <v>0</v>
      </c>
      <c r="L45" s="4">
        <v>64187500</v>
      </c>
      <c r="M45" s="4">
        <v>50841584.159999996</v>
      </c>
      <c r="N45" s="4">
        <v>50841584.159999996</v>
      </c>
      <c r="O45" s="5">
        <v>3.3354435715853454</v>
      </c>
      <c r="P45" s="13" t="s">
        <v>108</v>
      </c>
      <c r="Q45" s="7">
        <v>10.32</v>
      </c>
      <c r="R45" s="1" t="s">
        <v>30</v>
      </c>
      <c r="T45" s="14">
        <v>100</v>
      </c>
    </row>
    <row r="46" spans="1:20" x14ac:dyDescent="0.35">
      <c r="A46" s="12" t="e">
        <f t="shared" si="0"/>
        <v>#VALUE!</v>
      </c>
      <c r="B46" t="s">
        <v>19</v>
      </c>
      <c r="C46" t="s">
        <v>20</v>
      </c>
      <c r="D46" t="s">
        <v>21</v>
      </c>
      <c r="E46" s="4">
        <v>1524282545</v>
      </c>
      <c r="F46" s="4">
        <v>98458799.071164995</v>
      </c>
      <c r="G46" t="s">
        <v>109</v>
      </c>
      <c r="H46" s="1" t="s">
        <v>27</v>
      </c>
      <c r="I46" s="1" t="s">
        <v>28</v>
      </c>
      <c r="J46" s="3">
        <v>0</v>
      </c>
      <c r="K46" s="3">
        <v>0</v>
      </c>
      <c r="L46" s="4">
        <v>59203848</v>
      </c>
      <c r="M46" s="4">
        <v>46894137.030000001</v>
      </c>
      <c r="N46" s="4">
        <v>44225860.630000003</v>
      </c>
      <c r="O46" s="5">
        <v>2.9014214441457113</v>
      </c>
      <c r="P46" s="13" t="s">
        <v>110</v>
      </c>
      <c r="Q46" s="7">
        <v>7</v>
      </c>
      <c r="R46" s="1" t="s">
        <v>30</v>
      </c>
      <c r="T46" s="14">
        <v>94.309999993617538</v>
      </c>
    </row>
    <row r="47" spans="1:20" x14ac:dyDescent="0.35">
      <c r="A47" s="12" t="e">
        <f t="shared" si="0"/>
        <v>#VALUE!</v>
      </c>
      <c r="B47" t="s">
        <v>19</v>
      </c>
      <c r="C47" t="s">
        <v>20</v>
      </c>
      <c r="D47" t="s">
        <v>21</v>
      </c>
      <c r="E47" s="4">
        <v>1524282545</v>
      </c>
      <c r="F47" s="4">
        <v>98458799.071164995</v>
      </c>
      <c r="G47" t="s">
        <v>111</v>
      </c>
      <c r="H47" s="1" t="s">
        <v>27</v>
      </c>
      <c r="I47" s="1" t="s">
        <v>28</v>
      </c>
      <c r="J47" s="3">
        <v>0</v>
      </c>
      <c r="K47" s="3">
        <v>0</v>
      </c>
      <c r="L47" s="4">
        <v>22355726</v>
      </c>
      <c r="M47" s="4">
        <v>17707505.739999998</v>
      </c>
      <c r="N47" s="4">
        <v>17707505.739999998</v>
      </c>
      <c r="O47" s="5">
        <v>1.1616944508145632</v>
      </c>
      <c r="P47" s="13" t="s">
        <v>112</v>
      </c>
      <c r="Q47" s="7">
        <v>0</v>
      </c>
      <c r="R47" s="1" t="s">
        <v>30</v>
      </c>
      <c r="T47" s="14">
        <v>100</v>
      </c>
    </row>
    <row r="48" spans="1:20" x14ac:dyDescent="0.35">
      <c r="A48" s="12" t="e">
        <f t="shared" si="0"/>
        <v>#VALUE!</v>
      </c>
      <c r="B48" t="s">
        <v>19</v>
      </c>
      <c r="C48" t="s">
        <v>20</v>
      </c>
      <c r="D48" t="s">
        <v>21</v>
      </c>
      <c r="E48" s="4">
        <v>1524282545</v>
      </c>
      <c r="F48" s="4">
        <v>98458799.071164995</v>
      </c>
      <c r="G48" t="s">
        <v>113</v>
      </c>
      <c r="H48" s="1" t="s">
        <v>27</v>
      </c>
      <c r="I48" s="1" t="s">
        <v>28</v>
      </c>
      <c r="J48" s="3">
        <v>0</v>
      </c>
      <c r="K48" s="3">
        <v>0</v>
      </c>
      <c r="L48" s="4">
        <v>12569967.859999999</v>
      </c>
      <c r="M48" s="4">
        <v>9956410.1899999995</v>
      </c>
      <c r="N48" s="4">
        <v>9624861.7299999986</v>
      </c>
      <c r="O48" s="5">
        <v>0.63143554071204033</v>
      </c>
      <c r="P48" s="13" t="s">
        <v>114</v>
      </c>
      <c r="Q48" s="7">
        <v>8</v>
      </c>
      <c r="R48" s="1" t="s">
        <v>30</v>
      </c>
      <c r="T48" s="14">
        <v>96.669999993240523</v>
      </c>
    </row>
    <row r="49" spans="1:20" x14ac:dyDescent="0.35">
      <c r="A49" s="12" t="e">
        <f t="shared" si="0"/>
        <v>#VALUE!</v>
      </c>
      <c r="B49" t="s">
        <v>19</v>
      </c>
      <c r="C49" t="s">
        <v>20</v>
      </c>
      <c r="D49" t="s">
        <v>21</v>
      </c>
      <c r="E49" s="4">
        <v>1524282545</v>
      </c>
      <c r="F49" s="4">
        <v>98458799.071164995</v>
      </c>
      <c r="G49" t="s">
        <v>115</v>
      </c>
      <c r="H49" s="1" t="s">
        <v>27</v>
      </c>
      <c r="I49" s="1" t="s">
        <v>28</v>
      </c>
      <c r="J49" s="3">
        <v>0</v>
      </c>
      <c r="K49" s="3">
        <v>0</v>
      </c>
      <c r="L49" s="4">
        <v>12009957</v>
      </c>
      <c r="M49" s="4">
        <v>9512837.2300000004</v>
      </c>
      <c r="N49" s="4">
        <v>8146793.8019999992</v>
      </c>
      <c r="O49" s="5">
        <v>0.53446743379194173</v>
      </c>
      <c r="P49" s="13" t="s">
        <v>116</v>
      </c>
      <c r="Q49" s="7">
        <v>0</v>
      </c>
      <c r="R49" s="1" t="s">
        <v>30</v>
      </c>
      <c r="T49" s="14">
        <v>85.639999981372526</v>
      </c>
    </row>
    <row r="50" spans="1:20" x14ac:dyDescent="0.35">
      <c r="A50" s="12" t="e">
        <f t="shared" si="0"/>
        <v>#VALUE!</v>
      </c>
      <c r="B50" t="s">
        <v>19</v>
      </c>
      <c r="C50" t="s">
        <v>20</v>
      </c>
      <c r="D50" t="s">
        <v>21</v>
      </c>
      <c r="E50" s="4">
        <v>1524282545</v>
      </c>
      <c r="F50" s="4">
        <v>98458799.071164995</v>
      </c>
      <c r="G50" t="s">
        <v>117</v>
      </c>
      <c r="H50" s="1" t="s">
        <v>27</v>
      </c>
      <c r="I50" s="1" t="s">
        <v>28</v>
      </c>
      <c r="J50" s="3">
        <v>0</v>
      </c>
      <c r="K50" s="3">
        <v>0</v>
      </c>
      <c r="L50" s="4">
        <v>51424776</v>
      </c>
      <c r="M50" s="4">
        <v>40732495.839999996</v>
      </c>
      <c r="N50" s="4">
        <v>34883309.439999998</v>
      </c>
      <c r="O50" s="5">
        <v>2.2885067833667279</v>
      </c>
      <c r="P50" s="13" t="s">
        <v>116</v>
      </c>
      <c r="Q50" s="7">
        <v>0</v>
      </c>
      <c r="R50" s="1" t="s">
        <v>30</v>
      </c>
      <c r="T50" s="14">
        <v>85.640000006442023</v>
      </c>
    </row>
    <row r="51" spans="1:20" x14ac:dyDescent="0.35">
      <c r="A51" s="12" t="e">
        <f t="shared" si="0"/>
        <v>#VALUE!</v>
      </c>
      <c r="B51" t="s">
        <v>19</v>
      </c>
      <c r="C51" t="s">
        <v>20</v>
      </c>
      <c r="D51" t="s">
        <v>21</v>
      </c>
      <c r="E51" s="4">
        <v>1524282545</v>
      </c>
      <c r="F51" s="4">
        <v>98458799.071164995</v>
      </c>
      <c r="G51" t="s">
        <v>118</v>
      </c>
      <c r="H51" s="1" t="s">
        <v>27</v>
      </c>
      <c r="I51" s="1" t="s">
        <v>28</v>
      </c>
      <c r="J51" s="3">
        <v>0</v>
      </c>
      <c r="K51" s="3">
        <v>0</v>
      </c>
      <c r="L51" s="4">
        <v>13100000</v>
      </c>
      <c r="M51" s="4">
        <v>10376237.619999999</v>
      </c>
      <c r="N51" s="4">
        <v>6632491.0890000006</v>
      </c>
      <c r="O51" s="5">
        <v>0.43512215702765272</v>
      </c>
      <c r="P51" s="13" t="s">
        <v>112</v>
      </c>
      <c r="Q51" s="7">
        <v>0</v>
      </c>
      <c r="R51" s="1" t="s">
        <v>30</v>
      </c>
      <c r="T51" s="14">
        <v>63.920000022127489</v>
      </c>
    </row>
    <row r="52" spans="1:20" x14ac:dyDescent="0.35">
      <c r="A52" s="12" t="e">
        <f t="shared" si="0"/>
        <v>#VALUE!</v>
      </c>
      <c r="B52" t="s">
        <v>19</v>
      </c>
      <c r="C52" t="s">
        <v>20</v>
      </c>
      <c r="D52" t="s">
        <v>21</v>
      </c>
      <c r="E52" s="4">
        <v>1524282545</v>
      </c>
      <c r="F52" s="4">
        <v>98458799.071164995</v>
      </c>
      <c r="G52" t="s">
        <v>119</v>
      </c>
      <c r="H52" s="1" t="s">
        <v>120</v>
      </c>
      <c r="I52" s="1" t="s">
        <v>121</v>
      </c>
      <c r="J52" s="3">
        <v>0</v>
      </c>
      <c r="K52" s="3">
        <v>0</v>
      </c>
      <c r="L52" s="4">
        <v>11000000</v>
      </c>
      <c r="M52" s="4">
        <v>5679178.068</v>
      </c>
      <c r="N52" s="4">
        <v>1300531.7780000002</v>
      </c>
      <c r="O52" s="5">
        <v>8.5320912600229254E-2</v>
      </c>
      <c r="P52" s="13" t="s">
        <v>106</v>
      </c>
      <c r="Q52" s="7">
        <v>12</v>
      </c>
      <c r="R52" s="1" t="s">
        <v>30</v>
      </c>
      <c r="T52" s="14">
        <v>22.900000007536306</v>
      </c>
    </row>
    <row r="53" spans="1:20" x14ac:dyDescent="0.35">
      <c r="A53" s="12" t="e">
        <f t="shared" si="0"/>
        <v>#VALUE!</v>
      </c>
      <c r="B53" t="s">
        <v>19</v>
      </c>
      <c r="C53" t="s">
        <v>20</v>
      </c>
      <c r="D53" t="s">
        <v>21</v>
      </c>
      <c r="E53" s="4">
        <v>1524282545</v>
      </c>
      <c r="F53" s="4">
        <v>98458799.071164995</v>
      </c>
      <c r="G53" t="s">
        <v>122</v>
      </c>
      <c r="H53" s="1" t="s">
        <v>33</v>
      </c>
      <c r="I53" s="1" t="s">
        <v>123</v>
      </c>
      <c r="J53" s="3">
        <v>0</v>
      </c>
      <c r="K53" s="3">
        <v>0</v>
      </c>
      <c r="L53" s="4">
        <v>50000000</v>
      </c>
      <c r="M53" s="4">
        <v>42756969.390000001</v>
      </c>
      <c r="N53" s="4">
        <v>41948862.660000004</v>
      </c>
      <c r="O53" s="5">
        <v>2.752039823430505</v>
      </c>
      <c r="P53" s="13" t="s">
        <v>124</v>
      </c>
      <c r="Q53" s="7">
        <v>6.5</v>
      </c>
      <c r="R53" s="1" t="s">
        <v>30</v>
      </c>
      <c r="T53" s="14">
        <v>98.109999980052393</v>
      </c>
    </row>
    <row r="54" spans="1:20" x14ac:dyDescent="0.35">
      <c r="A54" s="12" t="e">
        <f t="shared" si="0"/>
        <v>#VALUE!</v>
      </c>
      <c r="B54" t="s">
        <v>19</v>
      </c>
      <c r="C54" t="s">
        <v>20</v>
      </c>
      <c r="D54" t="s">
        <v>21</v>
      </c>
      <c r="E54" s="4">
        <v>1524282545</v>
      </c>
      <c r="F54" s="4">
        <v>98458799.071164995</v>
      </c>
      <c r="G54" t="s">
        <v>125</v>
      </c>
      <c r="H54" s="1" t="s">
        <v>33</v>
      </c>
      <c r="I54" s="1" t="s">
        <v>34</v>
      </c>
      <c r="J54" s="3">
        <v>0</v>
      </c>
      <c r="K54" s="3">
        <v>0</v>
      </c>
      <c r="L54" s="4">
        <v>5527911.5</v>
      </c>
      <c r="M54" s="4">
        <v>4727134.8550000004</v>
      </c>
      <c r="N54" s="4">
        <v>1732494.9249999998</v>
      </c>
      <c r="O54" s="5">
        <v>0.11365969719216328</v>
      </c>
      <c r="P54" s="13" t="s">
        <v>35</v>
      </c>
      <c r="Q54" s="7">
        <v>0</v>
      </c>
      <c r="R54" s="1" t="s">
        <v>30</v>
      </c>
      <c r="T54" s="14">
        <v>36.650000013591736</v>
      </c>
    </row>
    <row r="55" spans="1:20" x14ac:dyDescent="0.35">
      <c r="A55" s="12" t="e">
        <f t="shared" si="0"/>
        <v>#VALUE!</v>
      </c>
      <c r="B55" t="s">
        <v>19</v>
      </c>
      <c r="C55" t="s">
        <v>20</v>
      </c>
      <c r="D55" t="s">
        <v>21</v>
      </c>
      <c r="E55" s="4">
        <v>1524282545</v>
      </c>
      <c r="F55" s="4">
        <v>98458799.071164995</v>
      </c>
      <c r="G55" t="s">
        <v>126</v>
      </c>
      <c r="H55" s="1" t="s">
        <v>21</v>
      </c>
      <c r="I55" s="1" t="s">
        <v>23</v>
      </c>
      <c r="J55" s="3">
        <v>0</v>
      </c>
      <c r="K55" s="3">
        <v>0</v>
      </c>
      <c r="L55" s="4">
        <v>1930421.0649999999</v>
      </c>
      <c r="M55" s="4">
        <v>1930421.0649999999</v>
      </c>
      <c r="N55" s="4">
        <v>1882546.6230000001</v>
      </c>
      <c r="O55" s="5">
        <v>0.12350378407042641</v>
      </c>
      <c r="P55" s="13" t="s">
        <v>127</v>
      </c>
      <c r="Q55" s="7">
        <v>10.461399999999999</v>
      </c>
      <c r="R55" s="1" t="s">
        <v>30</v>
      </c>
      <c r="T55" s="14">
        <v>97.520000021342497</v>
      </c>
    </row>
    <row r="56" spans="1:20" x14ac:dyDescent="0.35">
      <c r="A56" s="12" t="e">
        <f t="shared" si="0"/>
        <v>#VALUE!</v>
      </c>
      <c r="B56" t="s">
        <v>19</v>
      </c>
      <c r="C56" t="s">
        <v>20</v>
      </c>
      <c r="D56" t="s">
        <v>21</v>
      </c>
      <c r="E56" s="4">
        <v>1524282545</v>
      </c>
      <c r="F56" s="4">
        <v>98458799.071164995</v>
      </c>
      <c r="G56" t="s">
        <v>128</v>
      </c>
      <c r="H56" s="1" t="s">
        <v>27</v>
      </c>
      <c r="I56" s="1" t="s">
        <v>28</v>
      </c>
      <c r="J56" s="3">
        <v>0</v>
      </c>
      <c r="K56" s="3">
        <v>0</v>
      </c>
      <c r="L56" s="4">
        <v>31550000</v>
      </c>
      <c r="M56" s="4">
        <v>24990099.010000002</v>
      </c>
      <c r="N56" s="4">
        <v>24990099.010000002</v>
      </c>
      <c r="O56" s="5">
        <v>1.6394663241387446</v>
      </c>
      <c r="P56" s="13" t="s">
        <v>71</v>
      </c>
      <c r="Q56" s="7">
        <v>14.42352</v>
      </c>
      <c r="R56" s="1" t="s">
        <v>30</v>
      </c>
      <c r="T56" s="14">
        <v>100</v>
      </c>
    </row>
    <row r="57" spans="1:20" x14ac:dyDescent="0.35">
      <c r="A57" s="12" t="e">
        <f t="shared" si="0"/>
        <v>#VALUE!</v>
      </c>
      <c r="B57" t="s">
        <v>19</v>
      </c>
      <c r="C57" t="s">
        <v>20</v>
      </c>
      <c r="D57" t="s">
        <v>21</v>
      </c>
      <c r="E57" s="4">
        <v>1524282545</v>
      </c>
      <c r="F57" s="4">
        <v>98458799.071164995</v>
      </c>
      <c r="G57" t="s">
        <v>129</v>
      </c>
      <c r="H57" s="1" t="s">
        <v>27</v>
      </c>
      <c r="I57" s="1" t="s">
        <v>28</v>
      </c>
      <c r="J57" s="3">
        <v>0</v>
      </c>
      <c r="K57" s="3">
        <v>0</v>
      </c>
      <c r="L57" s="4">
        <v>40000000</v>
      </c>
      <c r="M57" s="4">
        <v>31683168.32</v>
      </c>
      <c r="N57" s="4">
        <v>31683168.32</v>
      </c>
      <c r="O57" s="5">
        <v>2.0785626932439878</v>
      </c>
      <c r="P57" s="13" t="s">
        <v>130</v>
      </c>
      <c r="Q57" s="7">
        <v>9.7803000000000004</v>
      </c>
      <c r="R57" s="1" t="s">
        <v>30</v>
      </c>
      <c r="T57" s="14">
        <v>100</v>
      </c>
    </row>
    <row r="58" spans="1:20" x14ac:dyDescent="0.35">
      <c r="A58" s="12" t="e">
        <f t="shared" si="0"/>
        <v>#VALUE!</v>
      </c>
      <c r="B58" t="s">
        <v>19</v>
      </c>
      <c r="C58" t="s">
        <v>20</v>
      </c>
      <c r="D58" t="s">
        <v>21</v>
      </c>
      <c r="E58" s="4">
        <v>1524282545</v>
      </c>
      <c r="F58" s="4">
        <v>98458799.071164995</v>
      </c>
      <c r="G58" t="s">
        <v>131</v>
      </c>
      <c r="H58" s="1" t="s">
        <v>27</v>
      </c>
      <c r="I58" s="1" t="s">
        <v>28</v>
      </c>
      <c r="J58" s="3">
        <v>0</v>
      </c>
      <c r="K58" s="3">
        <v>0</v>
      </c>
      <c r="L58" s="4">
        <v>0</v>
      </c>
      <c r="M58" s="4">
        <v>0</v>
      </c>
      <c r="N58" s="4">
        <v>0</v>
      </c>
      <c r="O58" s="5">
        <v>0</v>
      </c>
      <c r="P58" s="13" t="s">
        <v>132</v>
      </c>
      <c r="Q58" s="7">
        <v>11.858585</v>
      </c>
      <c r="R58" s="1" t="s">
        <v>30</v>
      </c>
      <c r="T58" s="14" t="s">
        <v>24</v>
      </c>
    </row>
    <row r="59" spans="1:20" x14ac:dyDescent="0.35">
      <c r="A59" s="12" t="e">
        <f t="shared" si="0"/>
        <v>#VALUE!</v>
      </c>
      <c r="B59" t="s">
        <v>19</v>
      </c>
      <c r="C59" t="s">
        <v>20</v>
      </c>
      <c r="D59" t="s">
        <v>21</v>
      </c>
      <c r="E59" s="4">
        <v>1524282545</v>
      </c>
      <c r="F59" s="4">
        <v>98458799.071164995</v>
      </c>
      <c r="G59" t="s">
        <v>133</v>
      </c>
      <c r="H59" s="1" t="s">
        <v>27</v>
      </c>
      <c r="I59" s="1" t="s">
        <v>28</v>
      </c>
      <c r="J59" s="3">
        <v>0</v>
      </c>
      <c r="K59" s="3">
        <v>0</v>
      </c>
      <c r="L59" s="4">
        <v>51434344</v>
      </c>
      <c r="M59" s="4">
        <v>40740074.460000001</v>
      </c>
      <c r="N59" s="4">
        <v>40740074.460000001</v>
      </c>
      <c r="O59" s="5">
        <v>2.6727377147784632</v>
      </c>
      <c r="P59" s="13" t="s">
        <v>132</v>
      </c>
      <c r="Q59" s="7">
        <v>11.82626</v>
      </c>
      <c r="R59" s="1" t="s">
        <v>30</v>
      </c>
      <c r="T59" s="14">
        <v>100</v>
      </c>
    </row>
    <row r="60" spans="1:20" x14ac:dyDescent="0.35">
      <c r="A60" s="12" t="e">
        <f t="shared" si="0"/>
        <v>#VALUE!</v>
      </c>
      <c r="B60" t="s">
        <v>19</v>
      </c>
      <c r="C60" t="s">
        <v>20</v>
      </c>
      <c r="D60" t="s">
        <v>21</v>
      </c>
      <c r="E60" s="4">
        <v>1524282545</v>
      </c>
      <c r="F60" s="4">
        <v>98458799.071164995</v>
      </c>
      <c r="G60" t="s">
        <v>134</v>
      </c>
      <c r="H60" s="1" t="s">
        <v>27</v>
      </c>
      <c r="I60" s="1" t="s">
        <v>28</v>
      </c>
      <c r="J60" s="3">
        <v>0</v>
      </c>
      <c r="K60" s="3">
        <v>0</v>
      </c>
      <c r="L60" s="4">
        <v>24836619.960000001</v>
      </c>
      <c r="M60" s="4">
        <v>19672570.27</v>
      </c>
      <c r="N60" s="4">
        <v>19648963.18</v>
      </c>
      <c r="O60" s="5">
        <v>1.2890630575317648</v>
      </c>
      <c r="P60" s="13" t="s">
        <v>135</v>
      </c>
      <c r="Q60" s="7">
        <v>8.0762599999999996</v>
      </c>
      <c r="R60" s="1" t="s">
        <v>30</v>
      </c>
      <c r="T60" s="14">
        <v>99.879999971147654</v>
      </c>
    </row>
    <row r="61" spans="1:20" x14ac:dyDescent="0.35">
      <c r="A61" s="12" t="e">
        <f t="shared" si="0"/>
        <v>#VALUE!</v>
      </c>
      <c r="B61" t="s">
        <v>19</v>
      </c>
      <c r="C61" t="s">
        <v>20</v>
      </c>
      <c r="D61" t="s">
        <v>21</v>
      </c>
      <c r="E61" s="4">
        <v>1524282545</v>
      </c>
      <c r="F61" s="4">
        <v>98458799.071164995</v>
      </c>
      <c r="G61" t="s">
        <v>136</v>
      </c>
      <c r="H61" s="1" t="s">
        <v>21</v>
      </c>
      <c r="I61" s="1" t="s">
        <v>23</v>
      </c>
      <c r="J61" s="3">
        <v>0</v>
      </c>
      <c r="K61" s="3">
        <v>0</v>
      </c>
      <c r="L61" s="4">
        <v>56000000</v>
      </c>
      <c r="M61" s="4">
        <v>56000000</v>
      </c>
      <c r="N61" s="4">
        <v>56000000</v>
      </c>
      <c r="O61" s="5">
        <v>3.6738595599413624</v>
      </c>
      <c r="P61" s="13" t="s">
        <v>137</v>
      </c>
      <c r="Q61" s="7">
        <v>8.9364000000000008</v>
      </c>
      <c r="R61" s="1" t="s">
        <v>30</v>
      </c>
      <c r="T61" s="14">
        <v>100</v>
      </c>
    </row>
    <row r="62" spans="1:20" x14ac:dyDescent="0.35">
      <c r="A62" s="12" t="e">
        <f t="shared" si="0"/>
        <v>#VALUE!</v>
      </c>
      <c r="B62" t="s">
        <v>19</v>
      </c>
      <c r="C62" t="s">
        <v>20</v>
      </c>
      <c r="D62" t="s">
        <v>21</v>
      </c>
      <c r="E62" s="4">
        <v>1524282545</v>
      </c>
      <c r="F62" s="4">
        <v>98458799.071164995</v>
      </c>
      <c r="G62" t="s">
        <v>138</v>
      </c>
      <c r="H62" s="1" t="s">
        <v>21</v>
      </c>
      <c r="I62" s="1" t="s">
        <v>23</v>
      </c>
      <c r="J62" s="3">
        <v>0</v>
      </c>
      <c r="K62" s="3">
        <v>0</v>
      </c>
      <c r="L62" s="4">
        <v>0</v>
      </c>
      <c r="M62" s="4">
        <v>0</v>
      </c>
      <c r="N62" s="4">
        <v>0</v>
      </c>
      <c r="O62" s="5">
        <v>0</v>
      </c>
      <c r="P62" s="13">
        <v>0</v>
      </c>
      <c r="Q62" s="7">
        <v>0</v>
      </c>
      <c r="R62" s="1" t="s">
        <v>30</v>
      </c>
      <c r="T62" s="14" t="s">
        <v>24</v>
      </c>
    </row>
    <row r="63" spans="1:20" ht="15" thickBot="1" x14ac:dyDescent="0.4">
      <c r="A63" s="12" t="e">
        <f t="shared" si="0"/>
        <v>#VALUE!</v>
      </c>
      <c r="B63" t="s">
        <v>19</v>
      </c>
      <c r="C63" t="s">
        <v>20</v>
      </c>
      <c r="D63" t="s">
        <v>21</v>
      </c>
      <c r="E63" s="4">
        <v>1524282545</v>
      </c>
      <c r="F63" s="4">
        <v>98458799.071164995</v>
      </c>
      <c r="G63" t="s">
        <v>139</v>
      </c>
      <c r="H63" s="1" t="s">
        <v>21</v>
      </c>
      <c r="I63" s="1" t="s">
        <v>23</v>
      </c>
      <c r="J63" s="2">
        <v>0</v>
      </c>
      <c r="L63" s="4">
        <v>11311769</v>
      </c>
      <c r="M63" s="4">
        <v>11311769</v>
      </c>
      <c r="N63" s="4">
        <v>6342508.8780000005</v>
      </c>
      <c r="O63" s="5">
        <v>0.41609797991880831</v>
      </c>
      <c r="P63" s="6">
        <v>0</v>
      </c>
      <c r="Q63" s="7">
        <v>0</v>
      </c>
      <c r="R63" s="1" t="s">
        <v>30</v>
      </c>
      <c r="T63" s="14">
        <v>56.0699999973479</v>
      </c>
    </row>
    <row r="64" spans="1:20" x14ac:dyDescent="0.35">
      <c r="S64" s="15" t="s">
        <v>25</v>
      </c>
      <c r="T64" s="16">
        <v>84.489620909025248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8124C769C1D4645960B6D8AE0FEB8D1" ma:contentTypeVersion="15" ma:contentTypeDescription="Create a new document." ma:contentTypeScope="" ma:versionID="ef8cabd8587f9744ea181fc2746921ea">
  <xsd:schema xmlns:xsd="http://www.w3.org/2001/XMLSchema" xmlns:xs="http://www.w3.org/2001/XMLSchema" xmlns:p="http://schemas.microsoft.com/office/2006/metadata/properties" xmlns:ns2="daf2f13c-d1dd-4f26-8208-b101c0ad5c40" xmlns:ns3="fdd9502c-182f-49e8-bd8e-e08420150ac9" targetNamespace="http://schemas.microsoft.com/office/2006/metadata/properties" ma:root="true" ma:fieldsID="5e4c1aab3b4396cceb9e5601ccb5a742" ns2:_="" ns3:_="">
    <xsd:import namespace="daf2f13c-d1dd-4f26-8208-b101c0ad5c40"/>
    <xsd:import namespace="fdd9502c-182f-49e8-bd8e-e08420150ac9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f2f13c-d1dd-4f26-8208-b101c0ad5c40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Image Tags" ma:readOnly="false" ma:fieldId="{5cf76f15-5ced-4ddc-b409-7134ff3c332f}" ma:taxonomyMulti="true" ma:sspId="5f92847c-34ea-45ae-90e9-225f4700aa2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d9502c-182f-49e8-bd8e-e08420150ac9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01e32bba-eb9d-491e-bac8-98327d73c9c9}" ma:internalName="TaxCatchAll" ma:showField="CatchAllData" ma:web="fdd9502c-182f-49e8-bd8e-e08420150ac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af2f13c-d1dd-4f26-8208-b101c0ad5c40">
      <Terms xmlns="http://schemas.microsoft.com/office/infopath/2007/PartnerControls"/>
    </lcf76f155ced4ddcb4097134ff3c332f>
    <TaxCatchAll xmlns="fdd9502c-182f-49e8-bd8e-e08420150ac9" xsi:nil="true"/>
  </documentManagement>
</p:properties>
</file>

<file path=customXml/itemProps1.xml><?xml version="1.0" encoding="utf-8"?>
<ds:datastoreItem xmlns:ds="http://schemas.openxmlformats.org/officeDocument/2006/customXml" ds:itemID="{99A7B990-079E-4659-8DE0-38E4A031AD6B}"/>
</file>

<file path=customXml/itemProps2.xml><?xml version="1.0" encoding="utf-8"?>
<ds:datastoreItem xmlns:ds="http://schemas.openxmlformats.org/officeDocument/2006/customXml" ds:itemID="{F8BBA957-DD9B-4A4D-AE89-E017350B1FE7}"/>
</file>

<file path=customXml/itemProps3.xml><?xml version="1.0" encoding="utf-8"?>
<ds:datastoreItem xmlns:ds="http://schemas.openxmlformats.org/officeDocument/2006/customXml" ds:itemID="{44241D40-A9F9-481E-8588-6DF5722AF1B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Outputs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Hoodeh</dc:creator>
  <cp:lastModifiedBy>Dan Hoodeh</cp:lastModifiedBy>
  <dcterms:created xsi:type="dcterms:W3CDTF">2024-04-15T13:52:32Z</dcterms:created>
  <dcterms:modified xsi:type="dcterms:W3CDTF">2024-04-15T13:54:40Z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0x010100E8124C769C1D4645960B6D8AE0FEB8D1</vt:lpwstr>
  </property>
</Properties>
</file>